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ricolage\"/>
    </mc:Choice>
  </mc:AlternateContent>
  <xr:revisionPtr revIDLastSave="0" documentId="8_{B036F9CE-5009-4027-8D16-2705DC63F131}" xr6:coauthVersionLast="45" xr6:coauthVersionMax="45" xr10:uidLastSave="{00000000-0000-0000-0000-000000000000}"/>
  <bookViews>
    <workbookView xWindow="-108" yWindow="-108" windowWidth="23256" windowHeight="13176" activeTab="1" xr2:uid="{00000000-000D-0000-FFFF-FFFF00000000}"/>
  </bookViews>
  <sheets>
    <sheet name="FMS + bagues" sheetId="4" r:id="rId1"/>
    <sheet name="Cercles" sheetId="1" r:id="rId2"/>
  </sheets>
  <calcPr calcId="181029"/>
</workbook>
</file>

<file path=xl/calcChain.xml><?xml version="1.0" encoding="utf-8"?>
<calcChain xmlns="http://schemas.openxmlformats.org/spreadsheetml/2006/main">
  <c r="B10" i="4" l="1"/>
  <c r="B14" i="4" s="1"/>
  <c r="B15" i="4" s="1"/>
  <c r="B9" i="4"/>
  <c r="B12" i="4" s="1"/>
  <c r="B13" i="4" s="1"/>
  <c r="L17" i="1" l="1"/>
  <c r="L16" i="1" s="1"/>
  <c r="L19" i="1" l="1"/>
  <c r="L18" i="1" s="1"/>
  <c r="L21" i="1"/>
  <c r="L20" i="1" s="1"/>
  <c r="P24" i="1"/>
  <c r="P29" i="1" l="1"/>
  <c r="P28" i="1" s="1"/>
  <c r="R29" i="1"/>
  <c r="R28" i="1" s="1"/>
  <c r="B15" i="1"/>
  <c r="B13" i="1"/>
  <c r="B20" i="1" l="1"/>
  <c r="B19" i="1"/>
  <c r="B17" i="1"/>
  <c r="B18" i="1"/>
  <c r="B21" i="1" s="1"/>
  <c r="B12" i="1"/>
  <c r="B14" i="1"/>
  <c r="B2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THIEBAUT Laurent COL</author>
  </authors>
  <commentList>
    <comment ref="A10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l/2 + e = 3,7 cm</t>
        </r>
      </text>
    </comment>
  </commentList>
</comments>
</file>

<file path=xl/sharedStrings.xml><?xml version="1.0" encoding="utf-8"?>
<sst xmlns="http://schemas.openxmlformats.org/spreadsheetml/2006/main" count="65" uniqueCount="54">
  <si>
    <t>l</t>
  </si>
  <si>
    <t>e</t>
  </si>
  <si>
    <t>x</t>
  </si>
  <si>
    <t>X</t>
  </si>
  <si>
    <t>Cercles au  gabarit MFS Festool</t>
  </si>
  <si>
    <t>x=0</t>
  </si>
  <si>
    <t>Cercle souhaité</t>
  </si>
  <si>
    <t>Fraise utilisée</t>
  </si>
  <si>
    <r>
      <t xml:space="preserve">Æ </t>
    </r>
    <r>
      <rPr>
        <b/>
        <sz val="9"/>
        <rFont val="Verdana"/>
        <family val="2"/>
      </rPr>
      <t>fraise</t>
    </r>
  </si>
  <si>
    <r>
      <rPr>
        <b/>
        <sz val="9"/>
        <rFont val="Symbol"/>
        <family val="1"/>
        <charset val="2"/>
      </rPr>
      <t>Æ</t>
    </r>
    <r>
      <rPr>
        <b/>
        <vertAlign val="subscript"/>
        <sz val="9"/>
        <rFont val="Verdana"/>
        <family val="2"/>
      </rPr>
      <t>ext</t>
    </r>
    <r>
      <rPr>
        <b/>
        <sz val="9"/>
        <rFont val="Verdana"/>
        <family val="2"/>
      </rPr>
      <t xml:space="preserve"> mini</t>
    </r>
  </si>
  <si>
    <r>
      <t>R</t>
    </r>
    <r>
      <rPr>
        <b/>
        <vertAlign val="subscript"/>
        <sz val="9"/>
        <rFont val="Verdana"/>
        <family val="2"/>
      </rPr>
      <t>ext</t>
    </r>
    <r>
      <rPr>
        <b/>
        <sz val="9"/>
        <rFont val="Verdana"/>
        <family val="2"/>
      </rPr>
      <t xml:space="preserve"> mini</t>
    </r>
  </si>
  <si>
    <r>
      <rPr>
        <b/>
        <sz val="9"/>
        <rFont val="Symbol"/>
        <family val="1"/>
        <charset val="2"/>
      </rPr>
      <t>Æ</t>
    </r>
    <r>
      <rPr>
        <b/>
        <vertAlign val="subscript"/>
        <sz val="9"/>
        <rFont val="Verdana"/>
        <family val="2"/>
      </rPr>
      <t>int</t>
    </r>
    <r>
      <rPr>
        <b/>
        <sz val="9"/>
        <rFont val="Verdana"/>
        <family val="2"/>
      </rPr>
      <t xml:space="preserve"> mini</t>
    </r>
  </si>
  <si>
    <r>
      <t>R</t>
    </r>
    <r>
      <rPr>
        <b/>
        <vertAlign val="subscript"/>
        <sz val="9"/>
        <rFont val="Verdana"/>
        <family val="2"/>
      </rPr>
      <t>int</t>
    </r>
    <r>
      <rPr>
        <b/>
        <sz val="9"/>
        <rFont val="Verdana"/>
        <family val="2"/>
      </rPr>
      <t xml:space="preserve"> mini</t>
    </r>
  </si>
  <si>
    <r>
      <rPr>
        <b/>
        <sz val="9"/>
        <rFont val="Symbol"/>
        <family val="1"/>
        <charset val="2"/>
      </rPr>
      <t>Æ</t>
    </r>
    <r>
      <rPr>
        <b/>
        <vertAlign val="subscript"/>
        <sz val="9"/>
        <rFont val="Verdana"/>
        <family val="2"/>
      </rPr>
      <t>ext</t>
    </r>
  </si>
  <si>
    <r>
      <t>R</t>
    </r>
    <r>
      <rPr>
        <b/>
        <vertAlign val="subscript"/>
        <sz val="9"/>
        <rFont val="Verdana"/>
        <family val="2"/>
      </rPr>
      <t>ext</t>
    </r>
  </si>
  <si>
    <r>
      <rPr>
        <b/>
        <sz val="9"/>
        <rFont val="Symbol"/>
        <family val="1"/>
        <charset val="2"/>
      </rPr>
      <t>Æ</t>
    </r>
    <r>
      <rPr>
        <b/>
        <vertAlign val="subscript"/>
        <sz val="9"/>
        <rFont val="Verdana"/>
        <family val="2"/>
      </rPr>
      <t>int</t>
    </r>
  </si>
  <si>
    <r>
      <t>R</t>
    </r>
    <r>
      <rPr>
        <b/>
        <vertAlign val="subscript"/>
        <sz val="9"/>
        <rFont val="Verdana"/>
        <family val="2"/>
      </rPr>
      <t>int</t>
    </r>
  </si>
  <si>
    <t xml:space="preserve">Gabarit circulaire </t>
  </si>
  <si>
    <r>
      <t>Æ</t>
    </r>
    <r>
      <rPr>
        <b/>
        <vertAlign val="subscript"/>
        <sz val="9"/>
        <rFont val="Verdana"/>
        <family val="2"/>
      </rPr>
      <t xml:space="preserve"> </t>
    </r>
    <r>
      <rPr>
        <b/>
        <sz val="9"/>
        <rFont val="Verdana"/>
        <family val="2"/>
      </rPr>
      <t>gabarit</t>
    </r>
  </si>
  <si>
    <r>
      <t>Æ</t>
    </r>
    <r>
      <rPr>
        <b/>
        <vertAlign val="subscript"/>
        <sz val="9"/>
        <rFont val="Verdana"/>
        <family val="2"/>
      </rPr>
      <t xml:space="preserve"> </t>
    </r>
    <r>
      <rPr>
        <b/>
        <sz val="9"/>
        <rFont val="Verdana"/>
        <family val="2"/>
      </rPr>
      <t>fraise</t>
    </r>
  </si>
  <si>
    <r>
      <t>Æ</t>
    </r>
    <r>
      <rPr>
        <b/>
        <vertAlign val="subscript"/>
        <sz val="9"/>
        <rFont val="Verdana"/>
        <family val="2"/>
      </rPr>
      <t xml:space="preserve"> </t>
    </r>
    <r>
      <rPr>
        <b/>
        <sz val="9"/>
        <rFont val="Verdana"/>
        <family val="2"/>
      </rPr>
      <t>ext</t>
    </r>
  </si>
  <si>
    <r>
      <t>Æ</t>
    </r>
    <r>
      <rPr>
        <b/>
        <vertAlign val="subscript"/>
        <sz val="9"/>
        <rFont val="Verdana"/>
        <family val="2"/>
      </rPr>
      <t xml:space="preserve"> </t>
    </r>
    <r>
      <rPr>
        <b/>
        <sz val="9"/>
        <rFont val="Verdana"/>
        <family val="2"/>
      </rPr>
      <t>int</t>
    </r>
  </si>
  <si>
    <r>
      <rPr>
        <b/>
        <vertAlign val="subscript"/>
        <sz val="9"/>
        <rFont val="Verdana"/>
        <family val="2"/>
      </rPr>
      <t xml:space="preserve"> </t>
    </r>
    <r>
      <rPr>
        <b/>
        <sz val="9"/>
        <rFont val="Verdana"/>
        <family val="2"/>
      </rPr>
      <t>r gabarit</t>
    </r>
  </si>
  <si>
    <t>r int</t>
  </si>
  <si>
    <t>r ext</t>
  </si>
  <si>
    <t>Pour diamètre extérieur vernier:</t>
  </si>
  <si>
    <t>Faire un gabarit de diamètre 120</t>
  </si>
  <si>
    <t>Guide 30, fraise 3</t>
  </si>
  <si>
    <t>Pour diamètre evidement vernier</t>
  </si>
  <si>
    <t>prendre le gabarit de diamètre 100,5</t>
  </si>
  <si>
    <t>Guide 30, fraise de 6</t>
  </si>
  <si>
    <t>Bague de copiage</t>
  </si>
  <si>
    <r>
      <t>Æ</t>
    </r>
    <r>
      <rPr>
        <b/>
        <vertAlign val="subscript"/>
        <sz val="9"/>
        <rFont val="Verdana"/>
        <family val="2"/>
      </rPr>
      <t xml:space="preserve"> </t>
    </r>
    <r>
      <rPr>
        <b/>
        <sz val="9"/>
        <rFont val="Verdana"/>
        <family val="2"/>
      </rPr>
      <t>bague</t>
    </r>
  </si>
  <si>
    <t>r gabarit</t>
  </si>
  <si>
    <t>Rint</t>
  </si>
  <si>
    <r>
      <t>Æ</t>
    </r>
    <r>
      <rPr>
        <b/>
        <i/>
        <vertAlign val="subscript"/>
        <sz val="8"/>
        <rFont val="Verdana"/>
        <family val="2"/>
      </rPr>
      <t xml:space="preserve"> </t>
    </r>
    <r>
      <rPr>
        <b/>
        <i/>
        <sz val="8"/>
        <rFont val="Verdana"/>
        <family val="2"/>
      </rPr>
      <t>ext</t>
    </r>
  </si>
  <si>
    <r>
      <t>Æ</t>
    </r>
    <r>
      <rPr>
        <b/>
        <i/>
        <vertAlign val="subscript"/>
        <sz val="8"/>
        <rFont val="Verdana"/>
        <family val="2"/>
      </rPr>
      <t xml:space="preserve"> </t>
    </r>
    <r>
      <rPr>
        <b/>
        <i/>
        <sz val="8"/>
        <rFont val="Verdana"/>
        <family val="2"/>
      </rPr>
      <t>int</t>
    </r>
  </si>
  <si>
    <r>
      <t>Æ</t>
    </r>
    <r>
      <rPr>
        <b/>
        <vertAlign val="subscript"/>
        <sz val="9"/>
        <rFont val="Verdana"/>
        <family val="2"/>
      </rPr>
      <t xml:space="preserve"> </t>
    </r>
    <r>
      <rPr>
        <b/>
        <sz val="9"/>
        <rFont val="Verdana"/>
        <family val="2"/>
      </rPr>
      <t>bague 1</t>
    </r>
  </si>
  <si>
    <r>
      <t>Æ</t>
    </r>
    <r>
      <rPr>
        <b/>
        <vertAlign val="subscript"/>
        <sz val="9"/>
        <rFont val="Verdana"/>
        <family val="2"/>
      </rPr>
      <t xml:space="preserve"> </t>
    </r>
    <r>
      <rPr>
        <b/>
        <sz val="9"/>
        <rFont val="Verdana"/>
        <family val="2"/>
      </rPr>
      <t>bague 2</t>
    </r>
  </si>
  <si>
    <t>Dext</t>
  </si>
  <si>
    <t>Longueur souhaitée</t>
  </si>
  <si>
    <t>L</t>
  </si>
  <si>
    <t>largeur souhaitée</t>
  </si>
  <si>
    <t>Bague de guidage utilisée</t>
  </si>
  <si>
    <t>Bagues festool</t>
  </si>
  <si>
    <r>
      <rPr>
        <b/>
        <sz val="14"/>
        <color theme="1"/>
        <rFont val="Symbol"/>
        <family val="1"/>
        <charset val="2"/>
      </rPr>
      <t>Æ</t>
    </r>
    <r>
      <rPr>
        <b/>
        <sz val="14"/>
        <color theme="1"/>
        <rFont val="Calibri"/>
        <family val="2"/>
        <scheme val="minor"/>
      </rPr>
      <t xml:space="preserve"> ext.</t>
    </r>
  </si>
  <si>
    <r>
      <rPr>
        <b/>
        <sz val="14"/>
        <color theme="1"/>
        <rFont val="Symbol"/>
        <family val="1"/>
        <charset val="2"/>
      </rPr>
      <t xml:space="preserve">Æ </t>
    </r>
    <r>
      <rPr>
        <b/>
        <sz val="14"/>
        <color theme="1"/>
        <rFont val="Calibri"/>
        <family val="2"/>
        <scheme val="minor"/>
      </rPr>
      <t>int.</t>
    </r>
  </si>
  <si>
    <t>y</t>
  </si>
  <si>
    <r>
      <t xml:space="preserve">Æ </t>
    </r>
    <r>
      <rPr>
        <b/>
        <sz val="14"/>
        <color theme="0"/>
        <rFont val="Verdana"/>
        <family val="2"/>
      </rPr>
      <t>fraise</t>
    </r>
  </si>
  <si>
    <r>
      <t>Æ</t>
    </r>
    <r>
      <rPr>
        <b/>
        <vertAlign val="subscript"/>
        <sz val="14"/>
        <color theme="0"/>
        <rFont val="Calibri"/>
        <family val="2"/>
        <scheme val="minor"/>
      </rPr>
      <t>ext</t>
    </r>
    <r>
      <rPr>
        <b/>
        <sz val="14"/>
        <color theme="0"/>
        <rFont val="Symbol"/>
        <family val="1"/>
        <charset val="2"/>
      </rPr>
      <t xml:space="preserve"> </t>
    </r>
    <r>
      <rPr>
        <b/>
        <sz val="14"/>
        <color theme="0"/>
        <rFont val="Verdana"/>
        <family val="2"/>
      </rPr>
      <t>bague</t>
    </r>
  </si>
  <si>
    <r>
      <rPr>
        <b/>
        <sz val="24"/>
        <color theme="9" tint="-0.249977111117893"/>
        <rFont val="Symbol"/>
        <family val="1"/>
        <charset val="2"/>
      </rPr>
      <t>e</t>
    </r>
    <r>
      <rPr>
        <b/>
        <sz val="14"/>
        <color theme="9" tint="-0.249977111117893"/>
        <rFont val="Calibri"/>
        <family val="2"/>
        <scheme val="minor"/>
      </rPr>
      <t>L</t>
    </r>
    <r>
      <rPr>
        <b/>
        <vertAlign val="subscript"/>
        <sz val="14"/>
        <color theme="9" tint="-0.249977111117893"/>
        <rFont val="Calibri"/>
        <family val="2"/>
        <scheme val="minor"/>
      </rPr>
      <t>intérieur</t>
    </r>
  </si>
  <si>
    <r>
      <rPr>
        <b/>
        <sz val="24"/>
        <color theme="9" tint="-0.249977111117893"/>
        <rFont val="Symbol"/>
        <family val="1"/>
        <charset val="2"/>
      </rPr>
      <t>e</t>
    </r>
    <r>
      <rPr>
        <b/>
        <sz val="14"/>
        <color theme="9" tint="-0.249977111117893"/>
        <rFont val="Calibri"/>
        <family val="2"/>
        <scheme val="minor"/>
      </rPr>
      <t>L</t>
    </r>
    <r>
      <rPr>
        <b/>
        <vertAlign val="subscript"/>
        <sz val="14"/>
        <color theme="9" tint="-0.249977111117893"/>
        <rFont val="Calibri"/>
        <family val="2"/>
        <scheme val="minor"/>
      </rPr>
      <t>extérieur</t>
    </r>
  </si>
  <si>
    <r>
      <rPr>
        <b/>
        <sz val="24"/>
        <color theme="9" tint="-0.249977111117893"/>
        <rFont val="Symbol"/>
        <family val="1"/>
        <charset val="2"/>
      </rPr>
      <t>e</t>
    </r>
    <r>
      <rPr>
        <b/>
        <sz val="14"/>
        <color theme="9" tint="-0.249977111117893"/>
        <rFont val="Script MT Bold"/>
        <family val="4"/>
      </rPr>
      <t>l</t>
    </r>
    <r>
      <rPr>
        <b/>
        <vertAlign val="subscript"/>
        <sz val="14"/>
        <color theme="9" tint="-0.249977111117893"/>
        <rFont val="Calibri"/>
        <family val="2"/>
        <scheme val="minor"/>
      </rPr>
      <t>intérieur</t>
    </r>
  </si>
  <si>
    <r>
      <rPr>
        <b/>
        <sz val="24"/>
        <color theme="9" tint="-0.249977111117893"/>
        <rFont val="Symbol"/>
        <family val="1"/>
        <charset val="2"/>
      </rPr>
      <t>e</t>
    </r>
    <r>
      <rPr>
        <b/>
        <sz val="14"/>
        <color theme="9" tint="-0.249977111117893"/>
        <rFont val="Script MT Bold"/>
        <family val="4"/>
      </rPr>
      <t>l</t>
    </r>
    <r>
      <rPr>
        <b/>
        <vertAlign val="subscript"/>
        <sz val="14"/>
        <color theme="9" tint="-0.249977111117893"/>
        <rFont val="Calibri"/>
        <family val="2"/>
        <scheme val="minor"/>
      </rPr>
      <t>extérieur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</si>
</sst>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&quot; cm&quot;"/>
    <numFmt numFmtId="165" formatCode="0.00&quot; mm&quot;"/>
    <numFmt numFmtId="166" formatCode="0.0&quot; mm&quot;"/>
  </numFmts>
  <fonts count="3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Symbol"/>
      <family val="1"/>
      <charset val="2"/>
    </font>
    <font>
      <b/>
      <sz val="9"/>
      <name val="Verdana"/>
      <family val="2"/>
    </font>
    <font>
      <b/>
      <vertAlign val="subscript"/>
      <sz val="9"/>
      <name val="Verdana"/>
      <family val="2"/>
    </font>
    <font>
      <b/>
      <sz val="9"/>
      <color indexed="81"/>
      <name val="Tahoma"/>
      <charset val="1"/>
    </font>
    <font>
      <b/>
      <i/>
      <sz val="8"/>
      <name val="Symbol"/>
      <family val="1"/>
      <charset val="2"/>
    </font>
    <font>
      <b/>
      <i/>
      <vertAlign val="subscript"/>
      <sz val="8"/>
      <name val="Verdana"/>
      <family val="2"/>
    </font>
    <font>
      <b/>
      <i/>
      <sz val="8"/>
      <name val="Verdana"/>
      <family val="2"/>
    </font>
    <font>
      <b/>
      <i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1"/>
      <charset val="2"/>
      <scheme val="minor"/>
    </font>
    <font>
      <b/>
      <sz val="14"/>
      <color theme="1"/>
      <name val="Symbol"/>
      <family val="1"/>
      <charset val="2"/>
    </font>
    <font>
      <sz val="14"/>
      <color rgb="FF1A1A1A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Script MT Bold"/>
      <family val="4"/>
    </font>
    <font>
      <b/>
      <sz val="14"/>
      <color theme="0"/>
      <name val="Symbol"/>
      <family val="1"/>
      <charset val="2"/>
    </font>
    <font>
      <b/>
      <sz val="14"/>
      <color theme="0"/>
      <name val="Verdana"/>
      <family val="2"/>
    </font>
    <font>
      <b/>
      <sz val="14"/>
      <color theme="0"/>
      <name val="Arial"/>
      <family val="2"/>
    </font>
    <font>
      <b/>
      <vertAlign val="subscript"/>
      <sz val="14"/>
      <color theme="0"/>
      <name val="Calibri"/>
      <family val="2"/>
      <scheme val="minor"/>
    </font>
    <font>
      <b/>
      <sz val="14"/>
      <color rgb="FFFF0000"/>
      <name val="Verdana"/>
      <family val="2"/>
    </font>
    <font>
      <b/>
      <sz val="14"/>
      <color rgb="FFFF0000"/>
      <name val="Arial"/>
      <family val="2"/>
    </font>
    <font>
      <b/>
      <sz val="14"/>
      <color theme="9" tint="-0.249977111117893"/>
      <name val="Verdana"/>
      <family val="1"/>
      <charset val="2"/>
    </font>
    <font>
      <b/>
      <sz val="14"/>
      <color theme="9" tint="-0.249977111117893"/>
      <name val="Calibri"/>
      <family val="2"/>
      <scheme val="minor"/>
    </font>
    <font>
      <b/>
      <vertAlign val="subscript"/>
      <sz val="14"/>
      <color theme="9" tint="-0.249977111117893"/>
      <name val="Calibri"/>
      <family val="2"/>
      <scheme val="minor"/>
    </font>
    <font>
      <b/>
      <sz val="14"/>
      <color theme="9" tint="-0.249977111117893"/>
      <name val="Arial"/>
      <family val="2"/>
    </font>
    <font>
      <b/>
      <sz val="14"/>
      <color theme="9" tint="-0.249977111117893"/>
      <name val="Script MT Bold"/>
      <family val="4"/>
    </font>
    <font>
      <b/>
      <sz val="14"/>
      <name val="Verdana"/>
      <family val="2"/>
    </font>
    <font>
      <b/>
      <sz val="24"/>
      <color theme="9" tint="-0.249977111117893"/>
      <name val="Symbol"/>
      <family val="1"/>
      <charset val="2"/>
    </font>
    <font>
      <b/>
      <sz val="14"/>
      <color rgb="FFC00000"/>
      <name val="Verdana"/>
      <family val="2"/>
    </font>
    <font>
      <b/>
      <sz val="14"/>
      <color rgb="FFC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164" fontId="6" fillId="2" borderId="3" xfId="0" applyNumberFormat="1" applyFont="1" applyFill="1" applyBorder="1" applyAlignment="1">
      <alignment horizontal="center"/>
    </xf>
    <xf numFmtId="164" fontId="4" fillId="2" borderId="4" xfId="0" applyNumberFormat="1" applyFont="1" applyFill="1" applyBorder="1" applyAlignment="1">
      <alignment horizontal="center"/>
    </xf>
    <xf numFmtId="164" fontId="6" fillId="2" borderId="5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6" fillId="3" borderId="3" xfId="0" applyNumberFormat="1" applyFont="1" applyFill="1" applyBorder="1" applyAlignment="1">
      <alignment horizontal="center"/>
    </xf>
    <xf numFmtId="164" fontId="4" fillId="3" borderId="4" xfId="0" applyNumberFormat="1" applyFont="1" applyFill="1" applyBorder="1" applyAlignment="1">
      <alignment horizontal="center"/>
    </xf>
    <xf numFmtId="164" fontId="6" fillId="3" borderId="5" xfId="0" applyNumberFormat="1" applyFont="1" applyFill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0" fontId="4" fillId="6" borderId="0" xfId="0" applyFont="1" applyFill="1" applyBorder="1" applyAlignment="1" applyProtection="1">
      <alignment horizontal="center"/>
      <protection locked="0"/>
    </xf>
    <xf numFmtId="164" fontId="3" fillId="6" borderId="0" xfId="0" applyNumberFormat="1" applyFont="1" applyFill="1" applyBorder="1" applyAlignment="1" applyProtection="1">
      <alignment horizontal="center"/>
      <protection locked="0"/>
    </xf>
    <xf numFmtId="164" fontId="5" fillId="4" borderId="1" xfId="0" applyNumberFormat="1" applyFont="1" applyFill="1" applyBorder="1" applyAlignment="1">
      <alignment horizontal="center"/>
    </xf>
    <xf numFmtId="164" fontId="4" fillId="4" borderId="2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164" fontId="6" fillId="7" borderId="3" xfId="0" applyNumberFormat="1" applyFont="1" applyFill="1" applyBorder="1" applyAlignment="1">
      <alignment horizontal="center"/>
    </xf>
    <xf numFmtId="164" fontId="4" fillId="7" borderId="4" xfId="0" applyNumberFormat="1" applyFont="1" applyFill="1" applyBorder="1" applyAlignment="1">
      <alignment horizontal="center"/>
    </xf>
    <xf numFmtId="164" fontId="6" fillId="7" borderId="5" xfId="0" applyNumberFormat="1" applyFont="1" applyFill="1" applyBorder="1" applyAlignment="1">
      <alignment horizontal="center"/>
    </xf>
    <xf numFmtId="164" fontId="4" fillId="7" borderId="6" xfId="0" applyNumberFormat="1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164" fontId="3" fillId="7" borderId="4" xfId="0" applyNumberFormat="1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164" fontId="3" fillId="7" borderId="6" xfId="0" applyNumberFormat="1" applyFont="1" applyFill="1" applyBorder="1" applyAlignment="1">
      <alignment horizontal="center"/>
    </xf>
    <xf numFmtId="165" fontId="4" fillId="4" borderId="2" xfId="0" applyNumberFormat="1" applyFont="1" applyFill="1" applyBorder="1" applyAlignment="1" applyProtection="1">
      <alignment horizontal="center"/>
      <protection locked="0"/>
    </xf>
    <xf numFmtId="165" fontId="3" fillId="7" borderId="4" xfId="0" applyNumberFormat="1" applyFont="1" applyFill="1" applyBorder="1" applyAlignment="1">
      <alignment horizontal="center"/>
    </xf>
    <xf numFmtId="165" fontId="3" fillId="7" borderId="6" xfId="0" applyNumberFormat="1" applyFont="1" applyFill="1" applyBorder="1" applyAlignment="1">
      <alignment horizontal="center"/>
    </xf>
    <xf numFmtId="164" fontId="5" fillId="7" borderId="1" xfId="0" applyNumberFormat="1" applyFont="1" applyFill="1" applyBorder="1" applyAlignment="1">
      <alignment horizontal="center"/>
    </xf>
    <xf numFmtId="164" fontId="6" fillId="4" borderId="1" xfId="0" applyNumberFormat="1" applyFont="1" applyFill="1" applyBorder="1" applyAlignment="1">
      <alignment horizontal="center"/>
    </xf>
    <xf numFmtId="164" fontId="6" fillId="7" borderId="1" xfId="0" applyNumberFormat="1" applyFont="1" applyFill="1" applyBorder="1" applyAlignment="1">
      <alignment horizontal="center"/>
    </xf>
    <xf numFmtId="165" fontId="4" fillId="7" borderId="2" xfId="0" applyNumberFormat="1" applyFont="1" applyFill="1" applyBorder="1" applyAlignment="1" applyProtection="1">
      <alignment horizontal="center"/>
      <protection locked="0"/>
    </xf>
    <xf numFmtId="164" fontId="9" fillId="7" borderId="1" xfId="0" applyNumberFormat="1" applyFont="1" applyFill="1" applyBorder="1" applyAlignment="1">
      <alignment horizontal="center"/>
    </xf>
    <xf numFmtId="165" fontId="12" fillId="7" borderId="4" xfId="0" applyNumberFormat="1" applyFont="1" applyFill="1" applyBorder="1" applyAlignment="1">
      <alignment horizontal="center"/>
    </xf>
    <xf numFmtId="164" fontId="11" fillId="7" borderId="1" xfId="0" applyNumberFormat="1" applyFont="1" applyFill="1" applyBorder="1" applyAlignment="1">
      <alignment horizontal="center"/>
    </xf>
    <xf numFmtId="165" fontId="12" fillId="7" borderId="6" xfId="0" applyNumberFormat="1" applyFont="1" applyFill="1" applyBorder="1" applyAlignment="1">
      <alignment horizontal="center"/>
    </xf>
    <xf numFmtId="0" fontId="2" fillId="0" borderId="0" xfId="0" applyFont="1" applyFill="1" applyBorder="1"/>
    <xf numFmtId="164" fontId="9" fillId="0" borderId="0" xfId="0" applyNumberFormat="1" applyFont="1" applyFill="1" applyBorder="1" applyAlignment="1">
      <alignment horizontal="center"/>
    </xf>
    <xf numFmtId="165" fontId="12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0" fontId="13" fillId="8" borderId="1" xfId="0" applyFont="1" applyFill="1" applyBorder="1" applyAlignment="1">
      <alignment horizontal="center" vertical="center"/>
    </xf>
    <xf numFmtId="166" fontId="14" fillId="8" borderId="7" xfId="0" applyNumberFormat="1" applyFont="1" applyFill="1" applyBorder="1" applyAlignment="1">
      <alignment horizontal="center" vertical="center"/>
    </xf>
    <xf numFmtId="166" fontId="14" fillId="8" borderId="2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166" fontId="17" fillId="0" borderId="9" xfId="0" applyNumberFormat="1" applyFont="1" applyBorder="1" applyAlignment="1">
      <alignment horizontal="center" vertical="center"/>
    </xf>
    <xf numFmtId="166" fontId="17" fillId="0" borderId="10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6" fontId="17" fillId="0" borderId="11" xfId="0" applyNumberFormat="1" applyFont="1" applyBorder="1" applyAlignment="1">
      <alignment horizontal="center" vertical="center"/>
    </xf>
    <xf numFmtId="166" fontId="17" fillId="0" borderId="6" xfId="0" applyNumberFormat="1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9" borderId="1" xfId="0" applyFont="1" applyFill="1" applyBorder="1" applyAlignment="1" applyProtection="1">
      <alignment horizontal="center"/>
      <protection locked="0"/>
    </xf>
    <xf numFmtId="166" fontId="19" fillId="9" borderId="2" xfId="0" applyNumberFormat="1" applyFont="1" applyFill="1" applyBorder="1" applyAlignment="1" applyProtection="1">
      <alignment horizontal="center"/>
      <protection locked="0"/>
    </xf>
    <xf numFmtId="0" fontId="20" fillId="10" borderId="1" xfId="0" applyFont="1" applyFill="1" applyBorder="1" applyAlignment="1" applyProtection="1">
      <alignment horizontal="center"/>
      <protection locked="0"/>
    </xf>
    <xf numFmtId="166" fontId="19" fillId="10" borderId="2" xfId="0" applyNumberFormat="1" applyFont="1" applyFill="1" applyBorder="1" applyAlignment="1" applyProtection="1">
      <alignment horizontal="center"/>
      <protection locked="0"/>
    </xf>
    <xf numFmtId="164" fontId="21" fillId="11" borderId="1" xfId="0" applyNumberFormat="1" applyFont="1" applyFill="1" applyBorder="1" applyAlignment="1">
      <alignment horizontal="center" vertical="center"/>
    </xf>
    <xf numFmtId="164" fontId="21" fillId="8" borderId="1" xfId="0" applyNumberFormat="1" applyFont="1" applyFill="1" applyBorder="1" applyAlignment="1">
      <alignment horizontal="center"/>
    </xf>
    <xf numFmtId="166" fontId="23" fillId="8" borderId="2" xfId="0" applyNumberFormat="1" applyFont="1" applyFill="1" applyBorder="1" applyAlignment="1" applyProtection="1">
      <alignment horizontal="center"/>
      <protection locked="0"/>
    </xf>
    <xf numFmtId="164" fontId="25" fillId="12" borderId="3" xfId="0" applyNumberFormat="1" applyFont="1" applyFill="1" applyBorder="1" applyAlignment="1">
      <alignment horizontal="center"/>
    </xf>
    <xf numFmtId="165" fontId="26" fillId="12" borderId="4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164" fontId="27" fillId="13" borderId="3" xfId="0" applyNumberFormat="1" applyFont="1" applyFill="1" applyBorder="1" applyAlignment="1">
      <alignment horizontal="center"/>
    </xf>
    <xf numFmtId="165" fontId="30" fillId="13" borderId="4" xfId="0" applyNumberFormat="1" applyFont="1" applyFill="1" applyBorder="1" applyAlignment="1">
      <alignment horizontal="center"/>
    </xf>
    <xf numFmtId="165" fontId="30" fillId="13" borderId="6" xfId="0" applyNumberFormat="1" applyFont="1" applyFill="1" applyBorder="1" applyAlignment="1">
      <alignment horizontal="center"/>
    </xf>
    <xf numFmtId="164" fontId="32" fillId="0" borderId="0" xfId="0" applyNumberFormat="1" applyFont="1" applyFill="1" applyBorder="1" applyAlignment="1">
      <alignment horizontal="center"/>
    </xf>
    <xf numFmtId="164" fontId="19" fillId="0" borderId="0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9" fillId="6" borderId="0" xfId="0" applyFont="1" applyFill="1" applyBorder="1" applyAlignment="1" applyProtection="1">
      <alignment horizontal="center"/>
      <protection locked="0"/>
    </xf>
    <xf numFmtId="164" fontId="13" fillId="6" borderId="0" xfId="0" applyNumberFormat="1" applyFont="1" applyFill="1" applyBorder="1" applyAlignment="1" applyProtection="1">
      <alignment horizontal="center"/>
      <protection locked="0"/>
    </xf>
    <xf numFmtId="164" fontId="27" fillId="13" borderId="5" xfId="0" applyNumberFormat="1" applyFont="1" applyFill="1" applyBorder="1" applyAlignment="1">
      <alignment horizontal="center"/>
    </xf>
    <xf numFmtId="0" fontId="18" fillId="5" borderId="0" xfId="0" applyFont="1" applyFill="1" applyAlignment="1">
      <alignment horizontal="left" vertical="center"/>
    </xf>
    <xf numFmtId="164" fontId="34" fillId="14" borderId="5" xfId="0" applyNumberFormat="1" applyFont="1" applyFill="1" applyBorder="1" applyAlignment="1">
      <alignment horizontal="center"/>
    </xf>
    <xf numFmtId="165" fontId="35" fillId="14" borderId="6" xfId="0" applyNumberFormat="1" applyFont="1" applyFill="1" applyBorder="1" applyAlignment="1">
      <alignment horizontal="center"/>
    </xf>
    <xf numFmtId="165" fontId="23" fillId="11" borderId="2" xfId="0" applyNumberFormat="1" applyFont="1" applyFill="1" applyBorder="1" applyAlignment="1" applyProtection="1">
      <alignment horizontal="center"/>
      <protection locked="0"/>
    </xf>
    <xf numFmtId="0" fontId="18" fillId="5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</cellXfs>
  <cellStyles count="1">
    <cellStyle name="Normal" xfId="0" builtinId="0"/>
  </cellStyles>
  <dxfs count="8"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FF66"/>
      <color rgb="FF00FF00"/>
      <color rgb="FF808080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16086</xdr:colOff>
      <xdr:row>7</xdr:row>
      <xdr:rowOff>143785</xdr:rowOff>
    </xdr:from>
    <xdr:to>
      <xdr:col>10</xdr:col>
      <xdr:colOff>2771</xdr:colOff>
      <xdr:row>23</xdr:row>
      <xdr:rowOff>102523</xdr:rowOff>
    </xdr:to>
    <xdr:grpSp>
      <xdr:nvGrpSpPr>
        <xdr:cNvPr id="125" name="Groupe 124">
          <a:extLst>
            <a:ext uri="{FF2B5EF4-FFF2-40B4-BE49-F238E27FC236}">
              <a16:creationId xmlns:a16="http://schemas.microsoft.com/office/drawing/2014/main" id="{E321EEED-6D31-41C2-AFC0-048CFE6DE945}"/>
            </a:ext>
          </a:extLst>
        </xdr:cNvPr>
        <xdr:cNvGrpSpPr/>
      </xdr:nvGrpSpPr>
      <xdr:grpSpPr>
        <a:xfrm>
          <a:off x="2496050" y="1647003"/>
          <a:ext cx="6041121" cy="4260575"/>
          <a:chOff x="2246394" y="1556402"/>
          <a:chExt cx="6060292" cy="4290575"/>
        </a:xfrm>
      </xdr:grpSpPr>
      <xdr:sp macro="" textlink="">
        <xdr:nvSpPr>
          <xdr:cNvPr id="82" name="Rectangle : coins arrondis 81">
            <a:extLst>
              <a:ext uri="{FF2B5EF4-FFF2-40B4-BE49-F238E27FC236}">
                <a16:creationId xmlns:a16="http://schemas.microsoft.com/office/drawing/2014/main" id="{948A6FDF-5F2F-4934-9E18-836A31DE2564}"/>
              </a:ext>
            </a:extLst>
          </xdr:cNvPr>
          <xdr:cNvSpPr/>
        </xdr:nvSpPr>
        <xdr:spPr>
          <a:xfrm>
            <a:off x="2246394" y="1556402"/>
            <a:ext cx="6060292" cy="4290575"/>
          </a:xfrm>
          <a:prstGeom prst="roundRect">
            <a:avLst>
              <a:gd name="adj" fmla="val 0"/>
            </a:avLst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0" name="Rectangle : coins arrondis 79">
            <a:extLst>
              <a:ext uri="{FF2B5EF4-FFF2-40B4-BE49-F238E27FC236}">
                <a16:creationId xmlns:a16="http://schemas.microsoft.com/office/drawing/2014/main" id="{A5E2BA2D-E920-4BC8-82B6-22AC3B410126}"/>
              </a:ext>
            </a:extLst>
          </xdr:cNvPr>
          <xdr:cNvSpPr/>
        </xdr:nvSpPr>
        <xdr:spPr>
          <a:xfrm>
            <a:off x="3595141" y="2764815"/>
            <a:ext cx="3491944" cy="1855374"/>
          </a:xfrm>
          <a:prstGeom prst="roundRect">
            <a:avLst>
              <a:gd name="adj" fmla="val 6837"/>
            </a:avLst>
          </a:prstGeom>
          <a:blipFill>
            <a:blip xmlns:r="http://schemas.openxmlformats.org/officeDocument/2006/relationships" r:embed="rId2"/>
            <a:tile tx="0" ty="0" sx="100000" sy="100000" flip="none" algn="tl"/>
          </a:blip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721">
            <a:extLst>
              <a:ext uri="{FF2B5EF4-FFF2-40B4-BE49-F238E27FC236}">
                <a16:creationId xmlns:a16="http://schemas.microsoft.com/office/drawing/2014/main" id="{89F68A45-5A02-4511-BD13-E86E181D1B42}"/>
              </a:ext>
            </a:extLst>
          </xdr:cNvPr>
          <xdr:cNvSpPr>
            <a:spLocks noChangeArrowheads="1"/>
          </xdr:cNvSpPr>
        </xdr:nvSpPr>
        <xdr:spPr bwMode="auto">
          <a:xfrm>
            <a:off x="2612378" y="1647567"/>
            <a:ext cx="540000" cy="3441284"/>
          </a:xfrm>
          <a:prstGeom prst="rect">
            <a:avLst/>
          </a:prstGeom>
          <a:gradFill>
            <a:gsLst>
              <a:gs pos="0">
                <a:srgbClr val="FFFFFF"/>
              </a:gs>
              <a:gs pos="16000">
                <a:srgbClr val="1F1F1F"/>
              </a:gs>
              <a:gs pos="17999">
                <a:srgbClr val="FFFFFF"/>
              </a:gs>
              <a:gs pos="42000">
                <a:srgbClr val="636363"/>
              </a:gs>
              <a:gs pos="53000">
                <a:srgbClr val="CFCFCF"/>
              </a:gs>
              <a:gs pos="66000">
                <a:srgbClr val="CFCFCF"/>
              </a:gs>
              <a:gs pos="75999">
                <a:srgbClr val="1F1F1F"/>
              </a:gs>
              <a:gs pos="78999">
                <a:srgbClr val="FFFFFF"/>
              </a:gs>
              <a:gs pos="100000">
                <a:srgbClr val="7F7F7F"/>
              </a:gs>
            </a:gsLst>
            <a:lin ang="0" scaled="0"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9" name="Rectangle 721">
            <a:extLst>
              <a:ext uri="{FF2B5EF4-FFF2-40B4-BE49-F238E27FC236}">
                <a16:creationId xmlns:a16="http://schemas.microsoft.com/office/drawing/2014/main" id="{6B1EE241-035B-463E-A05D-B1D0400D0939}"/>
              </a:ext>
            </a:extLst>
          </xdr:cNvPr>
          <xdr:cNvSpPr>
            <a:spLocks noChangeArrowheads="1"/>
          </xdr:cNvSpPr>
        </xdr:nvSpPr>
        <xdr:spPr bwMode="auto">
          <a:xfrm>
            <a:off x="7507140" y="2318573"/>
            <a:ext cx="543721" cy="3441284"/>
          </a:xfrm>
          <a:prstGeom prst="rect">
            <a:avLst/>
          </a:prstGeom>
          <a:gradFill>
            <a:gsLst>
              <a:gs pos="0">
                <a:srgbClr val="FFFFFF"/>
              </a:gs>
              <a:gs pos="16000">
                <a:srgbClr val="1F1F1F"/>
              </a:gs>
              <a:gs pos="17999">
                <a:srgbClr val="FFFFFF"/>
              </a:gs>
              <a:gs pos="42000">
                <a:srgbClr val="636363"/>
              </a:gs>
              <a:gs pos="53000">
                <a:srgbClr val="CFCFCF"/>
              </a:gs>
              <a:gs pos="66000">
                <a:srgbClr val="CFCFCF"/>
              </a:gs>
              <a:gs pos="75999">
                <a:srgbClr val="1F1F1F"/>
              </a:gs>
              <a:gs pos="78999">
                <a:srgbClr val="FFFFFF"/>
              </a:gs>
              <a:gs pos="100000">
                <a:srgbClr val="7F7F7F"/>
              </a:gs>
            </a:gsLst>
            <a:lin ang="0" scaled="0"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21" name="Rectangle 717">
            <a:extLst>
              <a:ext uri="{FF2B5EF4-FFF2-40B4-BE49-F238E27FC236}">
                <a16:creationId xmlns:a16="http://schemas.microsoft.com/office/drawing/2014/main" id="{E1F8BF22-1901-40C7-9BE2-D3590C1EC9A4}"/>
              </a:ext>
            </a:extLst>
          </xdr:cNvPr>
          <xdr:cNvSpPr>
            <a:spLocks noChangeArrowheads="1"/>
          </xdr:cNvSpPr>
        </xdr:nvSpPr>
        <xdr:spPr bwMode="auto">
          <a:xfrm>
            <a:off x="3160939" y="1779689"/>
            <a:ext cx="5049038" cy="543361"/>
          </a:xfrm>
          <a:prstGeom prst="rect">
            <a:avLst/>
          </a:prstGeom>
          <a:gradFill flip="none" rotWithShape="1">
            <a:gsLst>
              <a:gs pos="0">
                <a:srgbClr val="FFFFFF"/>
              </a:gs>
              <a:gs pos="16000">
                <a:srgbClr val="1F1F1F"/>
              </a:gs>
              <a:gs pos="17999">
                <a:srgbClr val="FFFFFF"/>
              </a:gs>
              <a:gs pos="42000">
                <a:srgbClr val="636363"/>
              </a:gs>
              <a:gs pos="53000">
                <a:srgbClr val="CFCFCF"/>
              </a:gs>
              <a:gs pos="66000">
                <a:srgbClr val="CFCFCF"/>
              </a:gs>
              <a:gs pos="75999">
                <a:srgbClr val="1F1F1F"/>
              </a:gs>
              <a:gs pos="78999">
                <a:srgbClr val="FFFFFF"/>
              </a:gs>
              <a:gs pos="100000">
                <a:srgbClr val="7F7F7F"/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22" name="Rectangle 718">
            <a:extLst>
              <a:ext uri="{FF2B5EF4-FFF2-40B4-BE49-F238E27FC236}">
                <a16:creationId xmlns:a16="http://schemas.microsoft.com/office/drawing/2014/main" id="{7C9D00EC-425C-48E6-9DFE-C1611E3A5F35}"/>
              </a:ext>
            </a:extLst>
          </xdr:cNvPr>
          <xdr:cNvSpPr>
            <a:spLocks noChangeArrowheads="1"/>
          </xdr:cNvSpPr>
        </xdr:nvSpPr>
        <xdr:spPr bwMode="auto">
          <a:xfrm>
            <a:off x="2467904" y="5049241"/>
            <a:ext cx="5050781" cy="543544"/>
          </a:xfrm>
          <a:prstGeom prst="rect">
            <a:avLst/>
          </a:prstGeom>
          <a:gradFill flip="none" rotWithShape="1">
            <a:gsLst>
              <a:gs pos="0">
                <a:srgbClr val="FFFFFF"/>
              </a:gs>
              <a:gs pos="16000">
                <a:srgbClr val="1F1F1F"/>
              </a:gs>
              <a:gs pos="17999">
                <a:srgbClr val="FFFFFF"/>
              </a:gs>
              <a:gs pos="42000">
                <a:srgbClr val="636363"/>
              </a:gs>
              <a:gs pos="53000">
                <a:srgbClr val="CFCFCF"/>
              </a:gs>
              <a:gs pos="66000">
                <a:srgbClr val="CFCFCF"/>
              </a:gs>
              <a:gs pos="75999">
                <a:srgbClr val="1F1F1F"/>
              </a:gs>
              <a:gs pos="78999">
                <a:srgbClr val="FFFFFF"/>
              </a:gs>
              <a:gs pos="100000">
                <a:srgbClr val="7F7F7F"/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37" name="Text Box 756">
            <a:extLst>
              <a:ext uri="{FF2B5EF4-FFF2-40B4-BE49-F238E27FC236}">
                <a16:creationId xmlns:a16="http://schemas.microsoft.com/office/drawing/2014/main" id="{42BBCBF7-58FD-490D-9F37-10FDAB52D0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02257" y="3679560"/>
            <a:ext cx="175912" cy="182666"/>
          </a:xfrm>
          <a:prstGeom prst="rect">
            <a:avLst/>
          </a:prstGeom>
          <a:solidFill>
            <a:schemeClr val="bg1"/>
          </a:solidFill>
          <a:ln>
            <a:solidFill>
              <a:srgbClr val="FF0000"/>
            </a:solidFill>
          </a:ln>
        </xdr:spPr>
        <xdr:txBody>
          <a:bodyPr vertOverflow="clip" horzOverflow="clip" wrap="none" lIns="36000" tIns="36000" rIns="36000" bIns="36000" anchor="ctr" upright="1">
            <a:noAutofit/>
          </a:bodyPr>
          <a:lstStyle/>
          <a:p>
            <a:pPr algn="ctr" rtl="0">
              <a:defRPr sz="1000"/>
            </a:pPr>
            <a:r>
              <a:rPr lang="fr-FR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X</a:t>
            </a:r>
          </a:p>
        </xdr:txBody>
      </xdr:sp>
      <xdr:sp macro="" textlink="">
        <xdr:nvSpPr>
          <xdr:cNvPr id="44" name="Oval 724">
            <a:extLst>
              <a:ext uri="{FF2B5EF4-FFF2-40B4-BE49-F238E27FC236}">
                <a16:creationId xmlns:a16="http://schemas.microsoft.com/office/drawing/2014/main" id="{F4A94986-EE65-46EE-8EE3-AB4AB8B3B1FA}"/>
              </a:ext>
            </a:extLst>
          </xdr:cNvPr>
          <xdr:cNvSpPr>
            <a:spLocks noChangeArrowheads="1"/>
          </xdr:cNvSpPr>
        </xdr:nvSpPr>
        <xdr:spPr bwMode="auto">
          <a:xfrm>
            <a:off x="3578843" y="2752255"/>
            <a:ext cx="285163" cy="289618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800080" mc:Ignorable="a14" a14:legacySpreadsheetColorIndex="20"/>
          </a:solidFill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</xdr:spPr>
      </xdr:sp>
      <xdr:sp macro="" textlink="">
        <xdr:nvSpPr>
          <xdr:cNvPr id="47" name="Oval 727">
            <a:extLst>
              <a:ext uri="{FF2B5EF4-FFF2-40B4-BE49-F238E27FC236}">
                <a16:creationId xmlns:a16="http://schemas.microsoft.com/office/drawing/2014/main" id="{6B25F69F-55C7-4A50-83CB-65A870592049}"/>
              </a:ext>
            </a:extLst>
          </xdr:cNvPr>
          <xdr:cNvSpPr>
            <a:spLocks noChangeArrowheads="1"/>
          </xdr:cNvSpPr>
        </xdr:nvSpPr>
        <xdr:spPr bwMode="auto">
          <a:xfrm>
            <a:off x="3182927" y="2354114"/>
            <a:ext cx="1076995" cy="1081296"/>
          </a:xfrm>
          <a:prstGeom prst="ellipse">
            <a:avLst/>
          </a:prstGeom>
          <a:noFill/>
          <a:ln w="57150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95" name="Text Box 756">
            <a:extLst>
              <a:ext uri="{FF2B5EF4-FFF2-40B4-BE49-F238E27FC236}">
                <a16:creationId xmlns:a16="http://schemas.microsoft.com/office/drawing/2014/main" id="{78A21344-F158-4A94-83D6-CB30731B60B4}"/>
              </a:ext>
            </a:extLst>
          </xdr:cNvPr>
          <xdr:cNvSpPr txBox="1">
            <a:spLocks noChangeArrowheads="1"/>
          </xdr:cNvSpPr>
        </xdr:nvSpPr>
        <xdr:spPr bwMode="auto">
          <a:xfrm rot="16200000">
            <a:off x="5274288" y="4076988"/>
            <a:ext cx="183393" cy="181182"/>
          </a:xfrm>
          <a:prstGeom prst="rect">
            <a:avLst/>
          </a:prstGeom>
          <a:solidFill>
            <a:schemeClr val="bg1"/>
          </a:solidFill>
          <a:ln>
            <a:solidFill>
              <a:srgbClr val="FF0000"/>
            </a:solidFill>
          </a:ln>
        </xdr:spPr>
        <xdr:txBody>
          <a:bodyPr vertOverflow="clip" horzOverflow="clip" vert="vert270" wrap="square" lIns="36000" tIns="36000" rIns="36000" bIns="36000" anchor="ctr" upright="1">
            <a:noAutofit/>
          </a:bodyPr>
          <a:lstStyle/>
          <a:p>
            <a:pPr marL="0" indent="0" algn="ctr" rtl="0">
              <a:defRPr sz="1000"/>
            </a:pPr>
            <a:r>
              <a:rPr lang="fr-FR" sz="1000" b="1" i="0" u="none" strike="noStrike" baseline="0">
                <a:solidFill>
                  <a:schemeClr val="accent2">
                    <a:lumMod val="75000"/>
                  </a:schemeClr>
                </a:solidFill>
                <a:latin typeface="Arial"/>
                <a:ea typeface="+mn-ea"/>
                <a:cs typeface="Arial"/>
              </a:rPr>
              <a:t>y</a:t>
            </a:r>
          </a:p>
        </xdr:txBody>
      </xdr:sp>
      <xdr:sp macro="" textlink="">
        <xdr:nvSpPr>
          <xdr:cNvPr id="28" name="Line 734">
            <a:extLst>
              <a:ext uri="{FF2B5EF4-FFF2-40B4-BE49-F238E27FC236}">
                <a16:creationId xmlns:a16="http://schemas.microsoft.com/office/drawing/2014/main" id="{7F1C14F3-F94D-40F8-AD5B-EDFAAA5AFF3D}"/>
              </a:ext>
            </a:extLst>
          </xdr:cNvPr>
          <xdr:cNvSpPr>
            <a:spLocks noChangeShapeType="1"/>
          </xdr:cNvSpPr>
        </xdr:nvSpPr>
        <xdr:spPr bwMode="auto">
          <a:xfrm rot="5400000">
            <a:off x="4107408" y="3688212"/>
            <a:ext cx="1863954" cy="0"/>
          </a:xfrm>
          <a:prstGeom prst="line">
            <a:avLst/>
          </a:prstGeom>
          <a:noFill/>
          <a:ln w="28575">
            <a:solidFill>
              <a:srgbClr val="92D050"/>
            </a:solidFill>
            <a:round/>
            <a:headEnd type="stealth" w="lg" len="lg"/>
            <a:tailEnd type="stealth" w="lg" len="lg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Text Box 750">
            <a:extLst>
              <a:ext uri="{FF2B5EF4-FFF2-40B4-BE49-F238E27FC236}">
                <a16:creationId xmlns:a16="http://schemas.microsoft.com/office/drawing/2014/main" id="{4C68D8F1-0801-4C8B-B3F1-817670C7C5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438548" y="3281499"/>
            <a:ext cx="175912" cy="178821"/>
          </a:xfrm>
          <a:prstGeom prst="rect">
            <a:avLst/>
          </a:prstGeom>
          <a:solidFill>
            <a:schemeClr val="bg1"/>
          </a:solidFill>
          <a:ln>
            <a:solidFill>
              <a:srgbClr val="00B050"/>
            </a:solidFill>
          </a:ln>
        </xdr:spPr>
        <xdr:txBody>
          <a:bodyPr vertOverflow="clip" horzOverflow="clip" wrap="none" lIns="36000" tIns="36000" rIns="36000" bIns="36000" anchor="ctr" upright="1">
            <a:noAutofit/>
          </a:bodyPr>
          <a:lstStyle/>
          <a:p>
            <a:pPr marL="0" indent="0" algn="ctr" rtl="0">
              <a:defRPr sz="1000"/>
            </a:pPr>
            <a:r>
              <a:rPr lang="fr-FR" sz="1000" b="1" i="0" u="none" strike="noStrike" baseline="0">
                <a:solidFill>
                  <a:srgbClr val="00B050"/>
                </a:solidFill>
                <a:latin typeface="Arial"/>
                <a:ea typeface="+mn-ea"/>
                <a:cs typeface="Arial"/>
              </a:rPr>
              <a:t>L</a:t>
            </a:r>
          </a:p>
        </xdr:txBody>
      </xdr:sp>
      <xdr:sp macro="" textlink="">
        <xdr:nvSpPr>
          <xdr:cNvPr id="35" name="Line 754">
            <a:extLst>
              <a:ext uri="{FF2B5EF4-FFF2-40B4-BE49-F238E27FC236}">
                <a16:creationId xmlns:a16="http://schemas.microsoft.com/office/drawing/2014/main" id="{B34A532C-3AE9-4A11-9CAD-2F2215AAFE15}"/>
              </a:ext>
            </a:extLst>
          </xdr:cNvPr>
          <xdr:cNvSpPr>
            <a:spLocks noChangeShapeType="1"/>
          </xdr:cNvSpPr>
        </xdr:nvSpPr>
        <xdr:spPr bwMode="auto">
          <a:xfrm>
            <a:off x="3589610" y="3503766"/>
            <a:ext cx="3505989" cy="0"/>
          </a:xfrm>
          <a:prstGeom prst="line">
            <a:avLst/>
          </a:prstGeom>
          <a:noFill/>
          <a:ln w="28575">
            <a:solidFill>
              <a:srgbClr val="00B050"/>
            </a:solidFill>
            <a:round/>
            <a:headEnd type="stealth" w="lg" len="lg"/>
            <a:tailEnd type="stealth" w="lg" len="lg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" name="Text Box 758">
            <a:extLst>
              <a:ext uri="{FF2B5EF4-FFF2-40B4-BE49-F238E27FC236}">
                <a16:creationId xmlns:a16="http://schemas.microsoft.com/office/drawing/2014/main" id="{0185F735-F799-4719-A3E9-EFED040BCF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03714" y="4076687"/>
            <a:ext cx="180000" cy="183393"/>
          </a:xfrm>
          <a:prstGeom prst="rect">
            <a:avLst/>
          </a:prstGeom>
          <a:solidFill>
            <a:schemeClr val="bg1"/>
          </a:solidFill>
          <a:ln>
            <a:solidFill>
              <a:srgbClr val="00B050"/>
            </a:solidFill>
          </a:ln>
        </xdr:spPr>
        <xdr:txBody>
          <a:bodyPr vertOverflow="clip" horzOverflow="clip" vert="vert270" wrap="square" lIns="36000" tIns="36000" rIns="36000" bIns="36000" anchor="ctr" upright="1">
            <a:noAutofit/>
          </a:bodyPr>
          <a:lstStyle/>
          <a:p>
            <a:pPr marL="0" indent="0" algn="ctr" rtl="0">
              <a:defRPr sz="1000"/>
            </a:pPr>
            <a:r>
              <a:rPr lang="fr-FR" sz="1000" b="1" i="0" u="none" strike="noStrike" baseline="0">
                <a:solidFill>
                  <a:srgbClr val="92D050"/>
                </a:solidFill>
                <a:latin typeface="Script MT Bold" panose="03040602040607080904" pitchFamily="66" charset="0"/>
                <a:ea typeface="+mn-ea"/>
                <a:cs typeface="Arial"/>
              </a:rPr>
              <a:t>l</a:t>
            </a:r>
          </a:p>
        </xdr:txBody>
      </xdr:sp>
      <xdr:sp macro="" textlink="">
        <xdr:nvSpPr>
          <xdr:cNvPr id="100" name="Oval 724">
            <a:extLst>
              <a:ext uri="{FF2B5EF4-FFF2-40B4-BE49-F238E27FC236}">
                <a16:creationId xmlns:a16="http://schemas.microsoft.com/office/drawing/2014/main" id="{A872F918-04B4-4D43-BF29-42BAE6CD2553}"/>
              </a:ext>
            </a:extLst>
          </xdr:cNvPr>
          <xdr:cNvSpPr>
            <a:spLocks noChangeArrowheads="1"/>
          </xdr:cNvSpPr>
        </xdr:nvSpPr>
        <xdr:spPr bwMode="auto">
          <a:xfrm>
            <a:off x="3578844" y="4342856"/>
            <a:ext cx="285163" cy="287208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800080" mc:Ignorable="a14" a14:legacySpreadsheetColorIndex="20"/>
          </a:solidFill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</xdr:spPr>
      </xdr:sp>
      <xdr:sp macro="" textlink="">
        <xdr:nvSpPr>
          <xdr:cNvPr id="101" name="Oval 727">
            <a:extLst>
              <a:ext uri="{FF2B5EF4-FFF2-40B4-BE49-F238E27FC236}">
                <a16:creationId xmlns:a16="http://schemas.microsoft.com/office/drawing/2014/main" id="{4F386075-C0C3-4B6A-B274-82FE6E3D1071}"/>
              </a:ext>
            </a:extLst>
          </xdr:cNvPr>
          <xdr:cNvSpPr>
            <a:spLocks noChangeArrowheads="1"/>
          </xdr:cNvSpPr>
        </xdr:nvSpPr>
        <xdr:spPr bwMode="auto">
          <a:xfrm>
            <a:off x="3182929" y="3946792"/>
            <a:ext cx="1076995" cy="1079335"/>
          </a:xfrm>
          <a:prstGeom prst="ellipse">
            <a:avLst/>
          </a:prstGeom>
          <a:noFill/>
          <a:ln w="57150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105" name="Oval 724">
            <a:extLst>
              <a:ext uri="{FF2B5EF4-FFF2-40B4-BE49-F238E27FC236}">
                <a16:creationId xmlns:a16="http://schemas.microsoft.com/office/drawing/2014/main" id="{9F890111-6408-401B-85E0-1810E2C9B507}"/>
              </a:ext>
            </a:extLst>
          </xdr:cNvPr>
          <xdr:cNvSpPr>
            <a:spLocks noChangeArrowheads="1"/>
          </xdr:cNvSpPr>
        </xdr:nvSpPr>
        <xdr:spPr bwMode="auto">
          <a:xfrm>
            <a:off x="6795549" y="4342856"/>
            <a:ext cx="292448" cy="287208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800080" mc:Ignorable="a14" a14:legacySpreadsheetColorIndex="20"/>
          </a:solidFill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</xdr:spPr>
      </xdr:sp>
      <xdr:sp macro="" textlink="">
        <xdr:nvSpPr>
          <xdr:cNvPr id="106" name="Oval 727">
            <a:extLst>
              <a:ext uri="{FF2B5EF4-FFF2-40B4-BE49-F238E27FC236}">
                <a16:creationId xmlns:a16="http://schemas.microsoft.com/office/drawing/2014/main" id="{0A0B85A6-4782-499A-B81A-599A66AF8DB5}"/>
              </a:ext>
            </a:extLst>
          </xdr:cNvPr>
          <xdr:cNvSpPr>
            <a:spLocks noChangeArrowheads="1"/>
          </xdr:cNvSpPr>
        </xdr:nvSpPr>
        <xdr:spPr bwMode="auto">
          <a:xfrm>
            <a:off x="6400575" y="3946792"/>
            <a:ext cx="1082397" cy="1079335"/>
          </a:xfrm>
          <a:prstGeom prst="ellipse">
            <a:avLst/>
          </a:prstGeom>
          <a:noFill/>
          <a:ln w="57150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111" name="Oval 724">
            <a:extLst>
              <a:ext uri="{FF2B5EF4-FFF2-40B4-BE49-F238E27FC236}">
                <a16:creationId xmlns:a16="http://schemas.microsoft.com/office/drawing/2014/main" id="{2F51906E-81C0-4C6A-B7E9-B972FF0012CF}"/>
              </a:ext>
            </a:extLst>
          </xdr:cNvPr>
          <xdr:cNvSpPr>
            <a:spLocks noChangeArrowheads="1"/>
          </xdr:cNvSpPr>
        </xdr:nvSpPr>
        <xdr:spPr bwMode="auto">
          <a:xfrm>
            <a:off x="6795549" y="2752254"/>
            <a:ext cx="292448" cy="289618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800080" mc:Ignorable="a14" a14:legacySpreadsheetColorIndex="20"/>
          </a:solidFill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</xdr:spPr>
      </xdr:sp>
      <xdr:sp macro="" textlink="">
        <xdr:nvSpPr>
          <xdr:cNvPr id="112" name="Oval 727">
            <a:extLst>
              <a:ext uri="{FF2B5EF4-FFF2-40B4-BE49-F238E27FC236}">
                <a16:creationId xmlns:a16="http://schemas.microsoft.com/office/drawing/2014/main" id="{ABB233F4-14ED-414E-AA50-C46C4D7788E2}"/>
              </a:ext>
            </a:extLst>
          </xdr:cNvPr>
          <xdr:cNvSpPr>
            <a:spLocks noChangeArrowheads="1"/>
          </xdr:cNvSpPr>
        </xdr:nvSpPr>
        <xdr:spPr bwMode="auto">
          <a:xfrm>
            <a:off x="6400575" y="2354113"/>
            <a:ext cx="1082397" cy="1081296"/>
          </a:xfrm>
          <a:prstGeom prst="ellipse">
            <a:avLst/>
          </a:prstGeom>
          <a:noFill/>
          <a:ln w="57150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5" name="Line 725">
            <a:extLst>
              <a:ext uri="{FF2B5EF4-FFF2-40B4-BE49-F238E27FC236}">
                <a16:creationId xmlns:a16="http://schemas.microsoft.com/office/drawing/2014/main" id="{2D78779C-BB90-4F68-A8F8-6928D4DE77C0}"/>
              </a:ext>
            </a:extLst>
          </xdr:cNvPr>
          <xdr:cNvSpPr>
            <a:spLocks noChangeShapeType="1"/>
          </xdr:cNvSpPr>
        </xdr:nvSpPr>
        <xdr:spPr bwMode="auto">
          <a:xfrm flipV="1">
            <a:off x="3722762" y="2129828"/>
            <a:ext cx="0" cy="3415187"/>
          </a:xfrm>
          <a:prstGeom prst="line">
            <a:avLst/>
          </a:prstGeom>
          <a:noFill/>
          <a:ln w="31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dash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" name="Line 726">
            <a:extLst>
              <a:ext uri="{FF2B5EF4-FFF2-40B4-BE49-F238E27FC236}">
                <a16:creationId xmlns:a16="http://schemas.microsoft.com/office/drawing/2014/main" id="{9F964089-0F5A-435A-850F-F072A688648A}"/>
              </a:ext>
            </a:extLst>
          </xdr:cNvPr>
          <xdr:cNvSpPr>
            <a:spLocks noChangeShapeType="1"/>
          </xdr:cNvSpPr>
        </xdr:nvSpPr>
        <xdr:spPr bwMode="auto">
          <a:xfrm>
            <a:off x="3041465" y="2895826"/>
            <a:ext cx="4607542" cy="0"/>
          </a:xfrm>
          <a:prstGeom prst="line">
            <a:avLst/>
          </a:prstGeom>
          <a:noFill/>
          <a:ln w="31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dash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" name="Line 726">
            <a:extLst>
              <a:ext uri="{FF2B5EF4-FFF2-40B4-BE49-F238E27FC236}">
                <a16:creationId xmlns:a16="http://schemas.microsoft.com/office/drawing/2014/main" id="{189FD6F3-E93E-47C7-9CC6-01C142C3A822}"/>
              </a:ext>
            </a:extLst>
          </xdr:cNvPr>
          <xdr:cNvSpPr>
            <a:spLocks noChangeShapeType="1"/>
          </xdr:cNvSpPr>
        </xdr:nvSpPr>
        <xdr:spPr bwMode="auto">
          <a:xfrm>
            <a:off x="3024439" y="4486708"/>
            <a:ext cx="4594769" cy="0"/>
          </a:xfrm>
          <a:prstGeom prst="line">
            <a:avLst/>
          </a:prstGeom>
          <a:noFill/>
          <a:ln w="31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dash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3" name="Line 725">
            <a:extLst>
              <a:ext uri="{FF2B5EF4-FFF2-40B4-BE49-F238E27FC236}">
                <a16:creationId xmlns:a16="http://schemas.microsoft.com/office/drawing/2014/main" id="{34BBEA14-4BE4-4115-8F4E-0C9BF45D6DDB}"/>
              </a:ext>
            </a:extLst>
          </xdr:cNvPr>
          <xdr:cNvSpPr>
            <a:spLocks noChangeShapeType="1"/>
          </xdr:cNvSpPr>
        </xdr:nvSpPr>
        <xdr:spPr bwMode="auto">
          <a:xfrm flipV="1">
            <a:off x="6939125" y="2197937"/>
            <a:ext cx="0" cy="3278968"/>
          </a:xfrm>
          <a:prstGeom prst="line">
            <a:avLst/>
          </a:prstGeom>
          <a:noFill/>
          <a:ln w="31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dash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" name="Line 755">
            <a:extLst>
              <a:ext uri="{FF2B5EF4-FFF2-40B4-BE49-F238E27FC236}">
                <a16:creationId xmlns:a16="http://schemas.microsoft.com/office/drawing/2014/main" id="{16C11469-22D6-4382-A6B8-10C13136B63C}"/>
              </a:ext>
            </a:extLst>
          </xdr:cNvPr>
          <xdr:cNvSpPr>
            <a:spLocks noChangeShapeType="1"/>
          </xdr:cNvSpPr>
        </xdr:nvSpPr>
        <xdr:spPr bwMode="auto">
          <a:xfrm>
            <a:off x="3145767" y="3628418"/>
            <a:ext cx="4371273" cy="897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 type="stealth" w="lg" len="lg"/>
            <a:tailEnd type="stealth" w="lg" len="lg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4" name="Line 755">
            <a:extLst>
              <a:ext uri="{FF2B5EF4-FFF2-40B4-BE49-F238E27FC236}">
                <a16:creationId xmlns:a16="http://schemas.microsoft.com/office/drawing/2014/main" id="{A96B8D3A-1996-49E2-984B-64A745263FFC}"/>
              </a:ext>
            </a:extLst>
          </xdr:cNvPr>
          <xdr:cNvSpPr>
            <a:spLocks noChangeShapeType="1"/>
          </xdr:cNvSpPr>
        </xdr:nvSpPr>
        <xdr:spPr bwMode="auto">
          <a:xfrm rot="5400000">
            <a:off x="3724781" y="3808548"/>
            <a:ext cx="2961118" cy="0"/>
          </a:xfrm>
          <a:prstGeom prst="line">
            <a:avLst/>
          </a:prstGeom>
          <a:noFill/>
          <a:ln w="28575">
            <a:solidFill>
              <a:srgbClr val="C00000"/>
            </a:solidFill>
            <a:round/>
            <a:headEnd type="stealth" w="lg" len="lg"/>
            <a:tailEnd type="stealth" w="lg" len="lg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5" name="Line 754">
            <a:extLst>
              <a:ext uri="{FF2B5EF4-FFF2-40B4-BE49-F238E27FC236}">
                <a16:creationId xmlns:a16="http://schemas.microsoft.com/office/drawing/2014/main" id="{D0C9CFD1-886E-4FF1-8793-B94288790530}"/>
              </a:ext>
            </a:extLst>
          </xdr:cNvPr>
          <xdr:cNvSpPr>
            <a:spLocks noChangeShapeType="1"/>
          </xdr:cNvSpPr>
        </xdr:nvSpPr>
        <xdr:spPr bwMode="auto">
          <a:xfrm>
            <a:off x="3137853" y="4050364"/>
            <a:ext cx="466963" cy="0"/>
          </a:xfrm>
          <a:prstGeom prst="line">
            <a:avLst/>
          </a:prstGeom>
          <a:noFill/>
          <a:ln w="28575">
            <a:solidFill>
              <a:schemeClr val="accent6">
                <a:lumMod val="75000"/>
              </a:schemeClr>
            </a:solidFill>
            <a:round/>
            <a:headEnd type="stealth" w="lg" len="lg"/>
            <a:tailEnd type="stealth" w="lg" len="lg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6" name="Text Box 756">
            <a:extLst>
              <a:ext uri="{FF2B5EF4-FFF2-40B4-BE49-F238E27FC236}">
                <a16:creationId xmlns:a16="http://schemas.microsoft.com/office/drawing/2014/main" id="{FCE8FF8F-C6A8-4FBF-BF5F-DD55FE2E36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0540" y="3729213"/>
            <a:ext cx="362301" cy="245645"/>
          </a:xfrm>
          <a:prstGeom prst="rect">
            <a:avLst/>
          </a:prstGeom>
          <a:solidFill>
            <a:schemeClr val="bg1"/>
          </a:solidFill>
          <a:ln>
            <a:solidFill>
              <a:schemeClr val="accent6">
                <a:lumMod val="75000"/>
              </a:schemeClr>
            </a:solidFill>
          </a:ln>
        </xdr:spPr>
        <xdr:txBody>
          <a:bodyPr vertOverflow="clip" horzOverflow="clip" wrap="none" lIns="36000" tIns="36000" rIns="36000" bIns="36000" anchor="b" upright="1">
            <a:noAutofit/>
          </a:bodyPr>
          <a:lstStyle/>
          <a:p>
            <a:pPr algn="ctr" rtl="0">
              <a:defRPr sz="1000"/>
            </a:pPr>
            <a:r>
              <a:rPr lang="fr-FR" sz="2000" b="1" i="0" u="none" strike="noStrike" baseline="0">
                <a:solidFill>
                  <a:schemeClr val="accent6">
                    <a:lumMod val="75000"/>
                  </a:schemeClr>
                </a:solidFill>
                <a:latin typeface="Symbol" panose="05050102010706020507" pitchFamily="18" charset="2"/>
                <a:cs typeface="Arial"/>
              </a:rPr>
              <a:t>e</a:t>
            </a:r>
            <a:r>
              <a:rPr lang="fr-FR" sz="1000" b="1" i="0" u="none" strike="noStrike" baseline="0">
                <a:solidFill>
                  <a:schemeClr val="accent6">
                    <a:lumMod val="75000"/>
                  </a:schemeClr>
                </a:solidFill>
                <a:latin typeface="Arial"/>
                <a:cs typeface="Arial"/>
              </a:rPr>
              <a:t>L</a:t>
            </a:r>
            <a:r>
              <a:rPr lang="fr-FR" sz="1000" b="1" i="0" u="none" strike="noStrike" baseline="-25000">
                <a:solidFill>
                  <a:schemeClr val="accent6">
                    <a:lumMod val="75000"/>
                  </a:schemeClr>
                </a:solidFill>
                <a:latin typeface="Arial"/>
                <a:cs typeface="Arial"/>
              </a:rPr>
              <a:t>int</a:t>
            </a:r>
          </a:p>
        </xdr:txBody>
      </xdr:sp>
      <xdr:sp macro="" textlink="">
        <xdr:nvSpPr>
          <xdr:cNvPr id="117" name="Line 754">
            <a:extLst>
              <a:ext uri="{FF2B5EF4-FFF2-40B4-BE49-F238E27FC236}">
                <a16:creationId xmlns:a16="http://schemas.microsoft.com/office/drawing/2014/main" id="{7C72049D-3E43-49DC-B4C2-980718138E0E}"/>
              </a:ext>
            </a:extLst>
          </xdr:cNvPr>
          <xdr:cNvSpPr>
            <a:spLocks noChangeShapeType="1"/>
          </xdr:cNvSpPr>
        </xdr:nvSpPr>
        <xdr:spPr bwMode="auto">
          <a:xfrm>
            <a:off x="2615855" y="4317906"/>
            <a:ext cx="988962" cy="0"/>
          </a:xfrm>
          <a:prstGeom prst="line">
            <a:avLst/>
          </a:prstGeom>
          <a:noFill/>
          <a:ln w="28575">
            <a:solidFill>
              <a:schemeClr val="accent6">
                <a:lumMod val="75000"/>
              </a:schemeClr>
            </a:solidFill>
            <a:round/>
            <a:headEnd type="stealth" w="lg" len="lg"/>
            <a:tailEnd type="stealth" w="lg" len="lg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8" name="Text Box 756">
            <a:extLst>
              <a:ext uri="{FF2B5EF4-FFF2-40B4-BE49-F238E27FC236}">
                <a16:creationId xmlns:a16="http://schemas.microsoft.com/office/drawing/2014/main" id="{5244DE80-6E56-4133-9734-7087C52A69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14223" y="4007562"/>
            <a:ext cx="362301" cy="245284"/>
          </a:xfrm>
          <a:prstGeom prst="rect">
            <a:avLst/>
          </a:prstGeom>
          <a:solidFill>
            <a:schemeClr val="bg1"/>
          </a:solidFill>
          <a:ln>
            <a:solidFill>
              <a:schemeClr val="accent6">
                <a:lumMod val="75000"/>
              </a:schemeClr>
            </a:solidFill>
          </a:ln>
        </xdr:spPr>
        <xdr:txBody>
          <a:bodyPr vertOverflow="clip" horzOverflow="clip" wrap="none" lIns="36000" tIns="36000" rIns="36000" bIns="36000" anchor="b" upright="1">
            <a:noAutofit/>
          </a:bodyPr>
          <a:lstStyle/>
          <a:p>
            <a:pPr algn="ctr" rtl="0">
              <a:defRPr sz="1000"/>
            </a:pPr>
            <a:r>
              <a:rPr lang="fr-FR" sz="2000" b="1" i="0" u="none" strike="noStrike" baseline="0">
                <a:solidFill>
                  <a:schemeClr val="accent6">
                    <a:lumMod val="75000"/>
                  </a:schemeClr>
                </a:solidFill>
                <a:latin typeface="Symbol" panose="05050102010706020507" pitchFamily="18" charset="2"/>
                <a:cs typeface="Arial"/>
              </a:rPr>
              <a:t>e</a:t>
            </a:r>
            <a:r>
              <a:rPr lang="fr-FR" sz="1000" b="1" i="0" u="none" strike="noStrike" baseline="0">
                <a:solidFill>
                  <a:schemeClr val="accent6">
                    <a:lumMod val="75000"/>
                  </a:schemeClr>
                </a:solidFill>
                <a:latin typeface="Arial"/>
                <a:cs typeface="Arial"/>
              </a:rPr>
              <a:t>L</a:t>
            </a:r>
            <a:r>
              <a:rPr lang="fr-FR" sz="1000" b="1" i="0" u="none" strike="noStrike" baseline="-25000">
                <a:solidFill>
                  <a:schemeClr val="accent6">
                    <a:lumMod val="75000"/>
                  </a:schemeClr>
                </a:solidFill>
                <a:latin typeface="Arial"/>
                <a:cs typeface="Arial"/>
              </a:rPr>
              <a:t>ext</a:t>
            </a:r>
          </a:p>
        </xdr:txBody>
      </xdr:sp>
      <xdr:sp macro="" textlink="">
        <xdr:nvSpPr>
          <xdr:cNvPr id="120" name="Line 754">
            <a:extLst>
              <a:ext uri="{FF2B5EF4-FFF2-40B4-BE49-F238E27FC236}">
                <a16:creationId xmlns:a16="http://schemas.microsoft.com/office/drawing/2014/main" id="{FF33B5CD-AF6B-448E-BDEC-5EDC12DB5574}"/>
              </a:ext>
            </a:extLst>
          </xdr:cNvPr>
          <xdr:cNvSpPr>
            <a:spLocks noChangeShapeType="1"/>
          </xdr:cNvSpPr>
        </xdr:nvSpPr>
        <xdr:spPr bwMode="auto">
          <a:xfrm rot="16200000">
            <a:off x="5536936" y="4833249"/>
            <a:ext cx="432631" cy="0"/>
          </a:xfrm>
          <a:prstGeom prst="line">
            <a:avLst/>
          </a:prstGeom>
          <a:noFill/>
          <a:ln w="28575">
            <a:solidFill>
              <a:schemeClr val="accent6">
                <a:lumMod val="75000"/>
              </a:schemeClr>
            </a:solidFill>
            <a:round/>
            <a:headEnd type="stealth" w="lg" len="lg"/>
            <a:tailEnd type="stealth" w="lg" len="lg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2" name="Line 754">
            <a:extLst>
              <a:ext uri="{FF2B5EF4-FFF2-40B4-BE49-F238E27FC236}">
                <a16:creationId xmlns:a16="http://schemas.microsoft.com/office/drawing/2014/main" id="{3454F257-67DF-4A74-A702-0CE5CF93D3D7}"/>
              </a:ext>
            </a:extLst>
          </xdr:cNvPr>
          <xdr:cNvSpPr>
            <a:spLocks noChangeShapeType="1"/>
          </xdr:cNvSpPr>
        </xdr:nvSpPr>
        <xdr:spPr bwMode="auto">
          <a:xfrm rot="16200000">
            <a:off x="5721672" y="5105692"/>
            <a:ext cx="967249" cy="0"/>
          </a:xfrm>
          <a:prstGeom prst="line">
            <a:avLst/>
          </a:prstGeom>
          <a:noFill/>
          <a:ln w="28575">
            <a:solidFill>
              <a:schemeClr val="accent6">
                <a:lumMod val="75000"/>
              </a:schemeClr>
            </a:solidFill>
            <a:round/>
            <a:headEnd type="stealth" w="lg" len="lg"/>
            <a:tailEnd type="stealth" w="lg" len="lg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3" name="Text Box 756">
            <a:extLst>
              <a:ext uri="{FF2B5EF4-FFF2-40B4-BE49-F238E27FC236}">
                <a16:creationId xmlns:a16="http://schemas.microsoft.com/office/drawing/2014/main" id="{82797C52-C533-4014-8B21-676BB19B04D6}"/>
              </a:ext>
            </a:extLst>
          </xdr:cNvPr>
          <xdr:cNvSpPr txBox="1">
            <a:spLocks noChangeArrowheads="1"/>
          </xdr:cNvSpPr>
        </xdr:nvSpPr>
        <xdr:spPr bwMode="auto">
          <a:xfrm rot="16200000">
            <a:off x="5336414" y="4726891"/>
            <a:ext cx="363758" cy="243185"/>
          </a:xfrm>
          <a:prstGeom prst="rect">
            <a:avLst/>
          </a:prstGeom>
          <a:solidFill>
            <a:schemeClr val="bg1"/>
          </a:solidFill>
          <a:ln>
            <a:solidFill>
              <a:schemeClr val="accent6">
                <a:lumMod val="75000"/>
              </a:schemeClr>
            </a:solidFill>
          </a:ln>
        </xdr:spPr>
        <xdr:txBody>
          <a:bodyPr vertOverflow="clip" horzOverflow="clip" vert="vert270" wrap="none" lIns="36000" tIns="36000" rIns="36000" bIns="36000" anchor="b" upright="1">
            <a:noAutofit/>
          </a:bodyPr>
          <a:lstStyle/>
          <a:p>
            <a:pPr algn="ctr" rtl="0">
              <a:defRPr sz="1000"/>
            </a:pPr>
            <a:r>
              <a:rPr lang="fr-FR" sz="2000" b="1" i="0" u="none" strike="noStrike" baseline="0">
                <a:solidFill>
                  <a:schemeClr val="accent6">
                    <a:lumMod val="75000"/>
                  </a:schemeClr>
                </a:solidFill>
                <a:latin typeface="Symbol" panose="05050102010706020507" pitchFamily="18" charset="2"/>
                <a:cs typeface="Arial"/>
              </a:rPr>
              <a:t>e</a:t>
            </a:r>
            <a:r>
              <a:rPr lang="fr-FR" sz="1000" b="1" i="0" u="none" strike="noStrike" baseline="0">
                <a:solidFill>
                  <a:schemeClr val="accent6">
                    <a:lumMod val="75000"/>
                  </a:schemeClr>
                </a:solidFill>
                <a:latin typeface="Script MT Bold" panose="03040602040607080904" pitchFamily="66" charset="0"/>
                <a:cs typeface="Arial"/>
              </a:rPr>
              <a:t>l</a:t>
            </a:r>
            <a:r>
              <a:rPr lang="fr-FR" sz="1000" b="1" i="0" u="none" strike="noStrike" baseline="-25000">
                <a:solidFill>
                  <a:schemeClr val="accent6">
                    <a:lumMod val="75000"/>
                  </a:schemeClr>
                </a:solidFill>
                <a:latin typeface="Arial"/>
                <a:cs typeface="Arial"/>
              </a:rPr>
              <a:t>int</a:t>
            </a:r>
          </a:p>
        </xdr:txBody>
      </xdr:sp>
      <xdr:sp macro="" textlink="">
        <xdr:nvSpPr>
          <xdr:cNvPr id="124" name="Text Box 756">
            <a:extLst>
              <a:ext uri="{FF2B5EF4-FFF2-40B4-BE49-F238E27FC236}">
                <a16:creationId xmlns:a16="http://schemas.microsoft.com/office/drawing/2014/main" id="{BB745A6F-17FB-4CDE-BC37-7074F9E820C6}"/>
              </a:ext>
            </a:extLst>
          </xdr:cNvPr>
          <xdr:cNvSpPr txBox="1">
            <a:spLocks noChangeArrowheads="1"/>
          </xdr:cNvSpPr>
        </xdr:nvSpPr>
        <xdr:spPr bwMode="auto">
          <a:xfrm rot="16200000">
            <a:off x="5850217" y="5039513"/>
            <a:ext cx="363758" cy="242003"/>
          </a:xfrm>
          <a:prstGeom prst="rect">
            <a:avLst/>
          </a:prstGeom>
          <a:solidFill>
            <a:schemeClr val="bg1"/>
          </a:solidFill>
          <a:ln>
            <a:solidFill>
              <a:schemeClr val="accent6">
                <a:lumMod val="75000"/>
              </a:schemeClr>
            </a:solidFill>
          </a:ln>
        </xdr:spPr>
        <xdr:txBody>
          <a:bodyPr vertOverflow="clip" horzOverflow="clip" vert="vert270" wrap="none" lIns="36000" tIns="36000" rIns="36000" bIns="36000" anchor="b" upright="1">
            <a:noAutofit/>
          </a:bodyPr>
          <a:lstStyle/>
          <a:p>
            <a:pPr algn="ctr" rtl="0">
              <a:defRPr sz="1000"/>
            </a:pPr>
            <a:r>
              <a:rPr lang="fr-FR" sz="2000" b="1" i="0" u="none" strike="noStrike" baseline="0">
                <a:solidFill>
                  <a:schemeClr val="accent6">
                    <a:lumMod val="75000"/>
                  </a:schemeClr>
                </a:solidFill>
                <a:latin typeface="Symbol" panose="05050102010706020507" pitchFamily="18" charset="2"/>
                <a:cs typeface="Arial"/>
              </a:rPr>
              <a:t>e</a:t>
            </a:r>
            <a:r>
              <a:rPr lang="fr-FR" sz="1000" b="1" i="0" u="none" strike="noStrike" baseline="0">
                <a:solidFill>
                  <a:schemeClr val="accent6">
                    <a:lumMod val="75000"/>
                  </a:schemeClr>
                </a:solidFill>
                <a:latin typeface="Script MT Bold" panose="03040602040607080904" pitchFamily="66" charset="0"/>
                <a:cs typeface="Arial"/>
              </a:rPr>
              <a:t>l</a:t>
            </a:r>
            <a:r>
              <a:rPr lang="fr-FR" sz="1000" b="1" i="0" u="none" strike="noStrike" baseline="-25000">
                <a:solidFill>
                  <a:schemeClr val="accent6">
                    <a:lumMod val="75000"/>
                  </a:schemeClr>
                </a:solidFill>
                <a:latin typeface="Arial"/>
                <a:cs typeface="Arial"/>
              </a:rPr>
              <a:t>ext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265911</xdr:colOff>
      <xdr:row>3</xdr:row>
      <xdr:rowOff>104936</xdr:rowOff>
    </xdr:from>
    <xdr:to>
      <xdr:col>8</xdr:col>
      <xdr:colOff>734464</xdr:colOff>
      <xdr:row>25</xdr:row>
      <xdr:rowOff>168137</xdr:rowOff>
    </xdr:to>
    <xdr:grpSp>
      <xdr:nvGrpSpPr>
        <xdr:cNvPr id="230" name="Groupe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/>
      </xdr:nvGrpSpPr>
      <xdr:grpSpPr>
        <a:xfrm>
          <a:off x="1835631" y="600236"/>
          <a:ext cx="5177713" cy="3880821"/>
          <a:chOff x="64111" y="2133979"/>
          <a:chExt cx="5021179" cy="3832963"/>
        </a:xfrm>
      </xdr:grpSpPr>
      <xdr:sp macro="" textlink="">
        <xdr:nvSpPr>
          <xdr:cNvPr id="227" name="Arc 226">
            <a:extLst>
              <a:ext uri="{FF2B5EF4-FFF2-40B4-BE49-F238E27FC236}">
                <a16:creationId xmlns:a16="http://schemas.microsoft.com/office/drawing/2014/main" id="{00000000-0008-0000-0000-0000E3000000}"/>
              </a:ext>
            </a:extLst>
          </xdr:cNvPr>
          <xdr:cNvSpPr/>
        </xdr:nvSpPr>
        <xdr:spPr>
          <a:xfrm>
            <a:off x="1607343" y="2341414"/>
            <a:ext cx="3278422" cy="3411610"/>
          </a:xfrm>
          <a:prstGeom prst="arc">
            <a:avLst>
              <a:gd name="adj1" fmla="val 7521389"/>
              <a:gd name="adj2" fmla="val 14379897"/>
            </a:avLst>
          </a:prstGeom>
          <a:ln w="19050">
            <a:solidFill>
              <a:schemeClr val="accent6">
                <a:lumMod val="75000"/>
              </a:schemeClr>
            </a:solidFill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marL="0" indent="0" algn="l"/>
            <a:endParaRPr lang="fr-FR" sz="1100">
              <a:solidFill>
                <a:schemeClr val="tx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23" name="Arc 22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/>
        </xdr:nvSpPr>
        <xdr:spPr>
          <a:xfrm>
            <a:off x="1400026" y="2134341"/>
            <a:ext cx="3676640" cy="3832601"/>
          </a:xfrm>
          <a:prstGeom prst="arc">
            <a:avLst>
              <a:gd name="adj1" fmla="val 7934207"/>
              <a:gd name="adj2" fmla="val 14190214"/>
            </a:avLst>
          </a:prstGeom>
          <a:ln w="19050">
            <a:solidFill>
              <a:schemeClr val="accent6">
                <a:lumMod val="75000"/>
              </a:schemeClr>
            </a:solidFill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9" name="Rectangle 721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Arrowheads="1"/>
          </xdr:cNvSpPr>
        </xdr:nvSpPr>
        <xdr:spPr bwMode="auto">
          <a:xfrm>
            <a:off x="262854" y="2628378"/>
            <a:ext cx="342900" cy="2358916"/>
          </a:xfrm>
          <a:prstGeom prst="rect">
            <a:avLst/>
          </a:prstGeom>
          <a:gradFill>
            <a:gsLst>
              <a:gs pos="0">
                <a:srgbClr val="FFFFFF"/>
              </a:gs>
              <a:gs pos="16000">
                <a:srgbClr val="1F1F1F"/>
              </a:gs>
              <a:gs pos="17999">
                <a:srgbClr val="FFFFFF"/>
              </a:gs>
              <a:gs pos="42000">
                <a:srgbClr val="636363"/>
              </a:gs>
              <a:gs pos="53000">
                <a:srgbClr val="CFCFCF"/>
              </a:gs>
              <a:gs pos="66000">
                <a:srgbClr val="CFCFCF"/>
              </a:gs>
              <a:gs pos="75999">
                <a:srgbClr val="1F1F1F"/>
              </a:gs>
              <a:gs pos="78999">
                <a:srgbClr val="FFFFFF"/>
              </a:gs>
              <a:gs pos="100000">
                <a:srgbClr val="7F7F7F"/>
              </a:gs>
            </a:gsLst>
            <a:lin ang="0" scaled="0"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96" name="Rectangle 721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Arrowheads="1"/>
          </xdr:cNvSpPr>
        </xdr:nvSpPr>
        <xdr:spPr bwMode="auto">
          <a:xfrm>
            <a:off x="3143250" y="3115805"/>
            <a:ext cx="342900" cy="2349446"/>
          </a:xfrm>
          <a:prstGeom prst="rect">
            <a:avLst/>
          </a:prstGeom>
          <a:gradFill>
            <a:gsLst>
              <a:gs pos="0">
                <a:srgbClr val="FFFFFF"/>
              </a:gs>
              <a:gs pos="16000">
                <a:srgbClr val="1F1F1F"/>
              </a:gs>
              <a:gs pos="17999">
                <a:srgbClr val="FFFFFF"/>
              </a:gs>
              <a:gs pos="42000">
                <a:srgbClr val="636363"/>
              </a:gs>
              <a:gs pos="53000">
                <a:srgbClr val="CFCFCF"/>
              </a:gs>
              <a:gs pos="66000">
                <a:srgbClr val="CFCFCF"/>
              </a:gs>
              <a:gs pos="75999">
                <a:srgbClr val="1F1F1F"/>
              </a:gs>
              <a:gs pos="78999">
                <a:srgbClr val="FFFFFF"/>
              </a:gs>
              <a:gs pos="100000">
                <a:srgbClr val="7F7F7F"/>
              </a:gs>
            </a:gsLst>
            <a:lin ang="0" scaled="0"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grpSp>
        <xdr:nvGrpSpPr>
          <xdr:cNvPr id="189" name="Group 716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GrpSpPr>
            <a:grpSpLocks/>
          </xdr:cNvGrpSpPr>
        </xdr:nvGrpSpPr>
        <xdr:grpSpPr bwMode="auto">
          <a:xfrm>
            <a:off x="610332" y="3103051"/>
            <a:ext cx="1800225" cy="1880946"/>
            <a:chOff x="87" y="1494"/>
            <a:chExt cx="189" cy="189"/>
          </a:xfrm>
        </xdr:grpSpPr>
        <xdr:sp macro="" textlink="">
          <xdr:nvSpPr>
            <xdr:cNvPr id="190" name="Rectangle 714">
              <a:extLst>
                <a:ext uri="{FF2B5EF4-FFF2-40B4-BE49-F238E27FC236}">
                  <a16:creationId xmlns:a16="http://schemas.microsoft.com/office/drawing/2014/main" id="{00000000-0008-0000-0000-0000BE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7" y="1494"/>
              <a:ext cx="189" cy="189"/>
            </a:xfrm>
            <a:prstGeom prst="rect">
              <a:avLst/>
            </a:prstGeom>
            <a:gradFill rotWithShape="1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65"/>
                </a:gs>
                <a:gs pos="100000">
                  <a:srgbClr val="767676"/>
                </a:gs>
              </a:gsLst>
              <a:path path="shape">
                <a:fillToRect l="50000" t="50000" r="50000" b="50000"/>
              </a:path>
            </a:gra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91" name="Oval 715">
              <a:extLst>
                <a:ext uri="{FF2B5EF4-FFF2-40B4-BE49-F238E27FC236}">
                  <a16:creationId xmlns:a16="http://schemas.microsoft.com/office/drawing/2014/main" id="{00000000-0008-0000-0000-0000BF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25" y="1533"/>
              <a:ext cx="113" cy="113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</xdr:grpSp>
      <xdr:sp macro="" textlink="">
        <xdr:nvSpPr>
          <xdr:cNvPr id="192" name="Rectangle 717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Arrowheads="1"/>
          </xdr:cNvSpPr>
        </xdr:nvSpPr>
        <xdr:spPr bwMode="auto">
          <a:xfrm>
            <a:off x="605021" y="2796475"/>
            <a:ext cx="3543300" cy="319330"/>
          </a:xfrm>
          <a:prstGeom prst="rect">
            <a:avLst/>
          </a:prstGeom>
          <a:gradFill flip="none" rotWithShape="1">
            <a:gsLst>
              <a:gs pos="0">
                <a:srgbClr val="FFFFFF"/>
              </a:gs>
              <a:gs pos="16000">
                <a:srgbClr val="1F1F1F"/>
              </a:gs>
              <a:gs pos="17999">
                <a:srgbClr val="FFFFFF"/>
              </a:gs>
              <a:gs pos="42000">
                <a:srgbClr val="636363"/>
              </a:gs>
              <a:gs pos="53000">
                <a:srgbClr val="CFCFCF"/>
              </a:gs>
              <a:gs pos="66000">
                <a:srgbClr val="CFCFCF"/>
              </a:gs>
              <a:gs pos="75999">
                <a:srgbClr val="1F1F1F"/>
              </a:gs>
              <a:gs pos="78999">
                <a:srgbClr val="FFFFFF"/>
              </a:gs>
              <a:gs pos="100000">
                <a:srgbClr val="7F7F7F"/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93" name="Rectangle 718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Arrowheads="1"/>
          </xdr:cNvSpPr>
        </xdr:nvSpPr>
        <xdr:spPr bwMode="auto">
          <a:xfrm>
            <a:off x="64111" y="4983997"/>
            <a:ext cx="3079690" cy="307477"/>
          </a:xfrm>
          <a:prstGeom prst="rect">
            <a:avLst/>
          </a:prstGeom>
          <a:gradFill flip="none" rotWithShape="1">
            <a:gsLst>
              <a:gs pos="0">
                <a:srgbClr val="FFFFFF"/>
              </a:gs>
              <a:gs pos="16000">
                <a:srgbClr val="1F1F1F"/>
              </a:gs>
              <a:gs pos="17999">
                <a:srgbClr val="FFFFFF"/>
              </a:gs>
              <a:gs pos="42000">
                <a:srgbClr val="636363"/>
              </a:gs>
              <a:gs pos="53000">
                <a:srgbClr val="CFCFCF"/>
              </a:gs>
              <a:gs pos="66000">
                <a:srgbClr val="CFCFCF"/>
              </a:gs>
              <a:gs pos="75999">
                <a:srgbClr val="1F1F1F"/>
              </a:gs>
              <a:gs pos="78999">
                <a:srgbClr val="FFFFFF"/>
              </a:gs>
              <a:gs pos="100000">
                <a:srgbClr val="7F7F7F"/>
              </a:gs>
            </a:gsLst>
            <a:lin ang="5400000" scaled="1"/>
            <a:tileRect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95" name="Oval 720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Arrowheads="1"/>
          </xdr:cNvSpPr>
        </xdr:nvSpPr>
        <xdr:spPr bwMode="auto">
          <a:xfrm>
            <a:off x="3171275" y="3972086"/>
            <a:ext cx="142875" cy="154176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endParaRPr lang="fr-FR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grpSp>
        <xdr:nvGrpSpPr>
          <xdr:cNvPr id="197" name="Group 723">
            <a:extLst>
              <a:ext uri="{FF2B5EF4-FFF2-40B4-BE49-F238E27FC236}">
                <a16:creationId xmlns:a16="http://schemas.microsoft.com/office/drawing/2014/main" id="{00000000-0008-0000-0000-0000C5000000}"/>
              </a:ext>
            </a:extLst>
          </xdr:cNvPr>
          <xdr:cNvGrpSpPr>
            <a:grpSpLocks/>
          </xdr:cNvGrpSpPr>
        </xdr:nvGrpSpPr>
        <xdr:grpSpPr bwMode="auto">
          <a:xfrm>
            <a:off x="810357" y="3441431"/>
            <a:ext cx="2800350" cy="1213711"/>
            <a:chOff x="177" y="466"/>
            <a:chExt cx="294" cy="122"/>
          </a:xfrm>
        </xdr:grpSpPr>
        <xdr:sp macro="" textlink="">
          <xdr:nvSpPr>
            <xdr:cNvPr id="198" name="Oval 724">
              <a:extLst>
                <a:ext uri="{FF2B5EF4-FFF2-40B4-BE49-F238E27FC236}">
                  <a16:creationId xmlns:a16="http://schemas.microsoft.com/office/drawing/2014/main" id="{00000000-0008-0000-0000-0000C6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40" y="517"/>
              <a:ext cx="21" cy="21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800080" mc:Ignorable="a14" a14:legacySpreadsheetColorIndex="20"/>
            </a:solidFill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199" name="Line 725">
              <a:extLst>
                <a:ext uri="{FF2B5EF4-FFF2-40B4-BE49-F238E27FC236}">
                  <a16:creationId xmlns:a16="http://schemas.microsoft.com/office/drawing/2014/main" id="{00000000-0008-0000-0000-0000C7000000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51" y="466"/>
              <a:ext cx="0" cy="122"/>
            </a:xfrm>
            <a:prstGeom prst="line">
              <a:avLst/>
            </a:prstGeom>
            <a:noFill/>
            <a:ln w="31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dashDot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0" name="Line 726">
              <a:extLst>
                <a:ext uri="{FF2B5EF4-FFF2-40B4-BE49-F238E27FC236}">
                  <a16:creationId xmlns:a16="http://schemas.microsoft.com/office/drawing/2014/main" id="{00000000-0008-0000-0000-0000C8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77" y="527"/>
              <a:ext cx="294" cy="0"/>
            </a:xfrm>
            <a:prstGeom prst="line">
              <a:avLst/>
            </a:prstGeom>
            <a:noFill/>
            <a:ln w="31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dashDot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1" name="Oval 727">
              <a:extLst>
                <a:ext uri="{FF2B5EF4-FFF2-40B4-BE49-F238E27FC236}">
                  <a16:creationId xmlns:a16="http://schemas.microsoft.com/office/drawing/2014/main" id="{00000000-0008-0000-0000-0000C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94" y="470"/>
              <a:ext cx="113" cy="114"/>
            </a:xfrm>
            <a:prstGeom prst="ellipse">
              <a:avLst/>
            </a:prstGeom>
            <a:noFill/>
            <a:ln w="19050">
              <a:solidFill>
                <a:srgbClr xmlns:mc="http://schemas.openxmlformats.org/markup-compatibility/2006" xmlns:a14="http://schemas.microsoft.com/office/drawing/2010/main" val="808080" mc:Ignorable="a14" a14:legacySpreadsheetColorIndex="23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sp macro="" textlink="">
        <xdr:nvSpPr>
          <xdr:cNvPr id="202" name="Line 729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3242530" y="3785501"/>
            <a:ext cx="0" cy="212892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3" name="Line 731">
            <a:extLst>
              <a:ext uri="{FF2B5EF4-FFF2-40B4-BE49-F238E27FC236}">
                <a16:creationId xmlns:a16="http://schemas.microsoft.com/office/drawing/2014/main" id="{00000000-0008-0000-0000-0000CB000000}"/>
              </a:ext>
            </a:extLst>
          </xdr:cNvPr>
          <xdr:cNvSpPr>
            <a:spLocks noChangeShapeType="1"/>
          </xdr:cNvSpPr>
        </xdr:nvSpPr>
        <xdr:spPr bwMode="auto">
          <a:xfrm>
            <a:off x="1408104" y="4038760"/>
            <a:ext cx="0" cy="1867401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" name="Line 732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1612368" y="4038761"/>
            <a:ext cx="0" cy="168867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5" name="Line 734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1396981" y="5815468"/>
            <a:ext cx="185737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round/>
            <a:headEnd type="stealth" w="med" len="med"/>
            <a:tailEnd type="stealth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6" name="Line 735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SpPr>
            <a:spLocks noChangeShapeType="1"/>
          </xdr:cNvSpPr>
        </xdr:nvSpPr>
        <xdr:spPr bwMode="auto">
          <a:xfrm>
            <a:off x="3243276" y="4398905"/>
            <a:ext cx="16192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round/>
            <a:headEnd type="stealth" w="med" len="med"/>
            <a:tailEnd type="non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7" name="Text Box 749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53901" y="5632805"/>
            <a:ext cx="234551" cy="1705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R</a:t>
            </a:r>
            <a:r>
              <a:rPr lang="fr-FR" sz="1000" b="1" i="0" u="none" strike="noStrike" baseline="-25000">
                <a:solidFill>
                  <a:srgbClr val="000080"/>
                </a:solidFill>
                <a:latin typeface="Arial"/>
                <a:cs typeface="Arial"/>
              </a:rPr>
              <a:t>ext</a:t>
            </a:r>
          </a:p>
        </xdr:txBody>
      </xdr:sp>
      <xdr:sp macro="" textlink="">
        <xdr:nvSpPr>
          <xdr:cNvPr id="208" name="Text Box 750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88643" y="5344564"/>
            <a:ext cx="215444" cy="1705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R</a:t>
            </a:r>
            <a:r>
              <a:rPr lang="fr-FR" sz="1000" b="1" i="0" u="none" strike="noStrike" baseline="-25000">
                <a:solidFill>
                  <a:srgbClr val="000080"/>
                </a:solidFill>
                <a:latin typeface="Arial"/>
                <a:cs typeface="Arial"/>
              </a:rPr>
              <a:t>int</a:t>
            </a:r>
          </a:p>
        </xdr:txBody>
      </xdr:sp>
      <xdr:sp macro="" textlink="">
        <xdr:nvSpPr>
          <xdr:cNvPr id="209" name="Line 751">
            <a:extLst>
              <a:ext uri="{FF2B5EF4-FFF2-40B4-BE49-F238E27FC236}">
                <a16:creationId xmlns:a16="http://schemas.microsoft.com/office/drawing/2014/main" id="{00000000-0008-0000-0000-0000D1000000}"/>
              </a:ext>
            </a:extLst>
          </xdr:cNvPr>
          <xdr:cNvSpPr>
            <a:spLocks noChangeShapeType="1"/>
          </xdr:cNvSpPr>
        </xdr:nvSpPr>
        <xdr:spPr bwMode="auto">
          <a:xfrm>
            <a:off x="2405428" y="3861983"/>
            <a:ext cx="73342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 type="stealth" w="med" len="med"/>
            <a:tailEnd type="stealth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0" name="Text Box 752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27813" y="3637651"/>
            <a:ext cx="89768" cy="1705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x</a:t>
            </a:r>
          </a:p>
        </xdr:txBody>
      </xdr:sp>
      <xdr:sp macro="" textlink="">
        <xdr:nvSpPr>
          <xdr:cNvPr id="211" name="Text Box 753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49457" y="4231603"/>
            <a:ext cx="89768" cy="1705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e</a:t>
            </a:r>
          </a:p>
        </xdr:txBody>
      </xdr:sp>
      <xdr:sp macro="" textlink="">
        <xdr:nvSpPr>
          <xdr:cNvPr id="212" name="Line 754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SpPr>
            <a:spLocks noChangeShapeType="1"/>
          </xdr:cNvSpPr>
        </xdr:nvSpPr>
        <xdr:spPr bwMode="auto">
          <a:xfrm>
            <a:off x="1603449" y="5555063"/>
            <a:ext cx="163830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round/>
            <a:headEnd type="stealth" w="med" len="med"/>
            <a:tailEnd type="stealth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3" name="Line 755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628650" y="3317606"/>
            <a:ext cx="254317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round/>
            <a:headEnd type="stealth" w="med" len="med"/>
            <a:tailEnd type="stealth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" name="Text Box 756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9124" y="3153905"/>
            <a:ext cx="104003" cy="1705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X</a:t>
            </a:r>
          </a:p>
        </xdr:txBody>
      </xdr:sp>
      <xdr:sp macro="" textlink="">
        <xdr:nvSpPr>
          <xdr:cNvPr id="215" name="Line 757">
            <a:extLst>
              <a:ext uri="{FF2B5EF4-FFF2-40B4-BE49-F238E27FC236}">
                <a16:creationId xmlns:a16="http://schemas.microsoft.com/office/drawing/2014/main" id="{00000000-0008-0000-0000-0000D7000000}"/>
              </a:ext>
            </a:extLst>
          </xdr:cNvPr>
          <xdr:cNvSpPr>
            <a:spLocks noChangeShapeType="1"/>
          </xdr:cNvSpPr>
        </xdr:nvSpPr>
        <xdr:spPr bwMode="auto">
          <a:xfrm>
            <a:off x="629382" y="4791721"/>
            <a:ext cx="177165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round/>
            <a:headEnd type="stealth" w="med" len="med"/>
            <a:tailEnd type="stealth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6" name="Text Box 75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23145" y="4626567"/>
            <a:ext cx="54117" cy="1705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000080"/>
                </a:solidFill>
                <a:latin typeface="Arial"/>
                <a:cs typeface="Arial"/>
              </a:rPr>
              <a:t>l</a:t>
            </a:r>
          </a:p>
        </xdr:txBody>
      </xdr:sp>
      <xdr:sp macro="" textlink="">
        <xdr:nvSpPr>
          <xdr:cNvPr id="220" name="Line 735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2984504" y="4398905"/>
            <a:ext cx="16192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round/>
            <a:headEnd type="none" w="med" len="med"/>
            <a:tailEnd type="stealth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1" name="Line 735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SpPr>
            <a:spLocks noChangeShapeType="1"/>
          </xdr:cNvSpPr>
        </xdr:nvSpPr>
        <xdr:spPr bwMode="auto">
          <a:xfrm>
            <a:off x="3116643" y="4398905"/>
            <a:ext cx="18957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80" mc:Ignorable="a14" a14:legacySpreadsheetColorIndex="18"/>
            </a:solidFill>
            <a:round/>
            <a:headEnd type="none" w="med" len="med"/>
            <a:tailEnd type="non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4" name="Arc 223">
            <a:extLst>
              <a:ext uri="{FF2B5EF4-FFF2-40B4-BE49-F238E27FC236}">
                <a16:creationId xmlns:a16="http://schemas.microsoft.com/office/drawing/2014/main" id="{00000000-0008-0000-0000-0000E0000000}"/>
              </a:ext>
            </a:extLst>
          </xdr:cNvPr>
          <xdr:cNvSpPr/>
        </xdr:nvSpPr>
        <xdr:spPr>
          <a:xfrm>
            <a:off x="1408650" y="2133979"/>
            <a:ext cx="3676640" cy="3832601"/>
          </a:xfrm>
          <a:prstGeom prst="arc">
            <a:avLst>
              <a:gd name="adj1" fmla="val 9813817"/>
              <a:gd name="adj2" fmla="val 11777596"/>
            </a:avLst>
          </a:prstGeom>
          <a:ln w="19050">
            <a:solidFill>
              <a:schemeClr val="accent6">
                <a:lumMod val="75000"/>
              </a:schemeClr>
            </a:solidFill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8" name="Arc 227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/>
        </xdr:nvSpPr>
        <xdr:spPr>
          <a:xfrm>
            <a:off x="1607343" y="2341414"/>
            <a:ext cx="3278422" cy="3411610"/>
          </a:xfrm>
          <a:prstGeom prst="arc">
            <a:avLst>
              <a:gd name="adj1" fmla="val 9762031"/>
              <a:gd name="adj2" fmla="val 11867782"/>
            </a:avLst>
          </a:prstGeom>
          <a:ln w="19050">
            <a:solidFill>
              <a:schemeClr val="accent6">
                <a:lumMod val="75000"/>
              </a:schemeClr>
            </a:solidFill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marL="0" indent="0" algn="l"/>
            <a:endParaRPr lang="fr-FR" sz="1100">
              <a:solidFill>
                <a:schemeClr val="tx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</xdr:col>
      <xdr:colOff>130839</xdr:colOff>
      <xdr:row>9</xdr:row>
      <xdr:rowOff>51410</xdr:rowOff>
    </xdr:from>
    <xdr:to>
      <xdr:col>1</xdr:col>
      <xdr:colOff>427817</xdr:colOff>
      <xdr:row>10</xdr:row>
      <xdr:rowOff>159844</xdr:rowOff>
    </xdr:to>
    <xdr:sp macro="" textlink="">
      <xdr:nvSpPr>
        <xdr:cNvPr id="229" name="Virage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 rot="5400000">
          <a:off x="1004062" y="1688590"/>
          <a:ext cx="261803" cy="296978"/>
        </a:xfrm>
        <a:prstGeom prst="ben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603479</xdr:colOff>
      <xdr:row>7</xdr:row>
      <xdr:rowOff>41332</xdr:rowOff>
    </xdr:from>
    <xdr:to>
      <xdr:col>16</xdr:col>
      <xdr:colOff>449511</xdr:colOff>
      <xdr:row>19</xdr:row>
      <xdr:rowOff>186686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0806659" y="1207192"/>
          <a:ext cx="2200612" cy="2240854"/>
          <a:chOff x="11271479" y="1223298"/>
          <a:chExt cx="2132032" cy="2344763"/>
        </a:xfrm>
      </xdr:grpSpPr>
      <xdr:sp macro="" textlink="">
        <xdr:nvSpPr>
          <xdr:cNvPr id="78" name="Rectangle 69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11323019" y="1223298"/>
            <a:ext cx="2071219" cy="2344763"/>
          </a:xfrm>
          <a:prstGeom prst="rect">
            <a:avLst/>
          </a:prstGeom>
          <a:solidFill>
            <a:srgbClr val="663300"/>
          </a:solidFill>
          <a:ln w="31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79" name="Oval 706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Arrowheads="1"/>
          </xdr:cNvSpPr>
        </xdr:nvSpPr>
        <xdr:spPr bwMode="auto">
          <a:xfrm>
            <a:off x="11638628" y="1675679"/>
            <a:ext cx="1440000" cy="144000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91" name="Oval 706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Arrowheads="1"/>
          </xdr:cNvSpPr>
        </xdr:nvSpPr>
        <xdr:spPr bwMode="auto">
          <a:xfrm>
            <a:off x="11759228" y="1796279"/>
            <a:ext cx="1198800" cy="1198800"/>
          </a:xfrm>
          <a:prstGeom prst="ellipse">
            <a:avLst/>
          </a:prstGeom>
          <a:solidFill>
            <a:schemeClr val="tx1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80" name="Line 699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>
            <a:spLocks noChangeShapeType="1"/>
          </xdr:cNvSpPr>
        </xdr:nvSpPr>
        <xdr:spPr bwMode="auto">
          <a:xfrm rot="16200000">
            <a:off x="12358628" y="1350796"/>
            <a:ext cx="0" cy="2089767"/>
          </a:xfrm>
          <a:prstGeom prst="line">
            <a:avLst/>
          </a:prstGeom>
          <a:noFill/>
          <a:ln w="31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prstDash val="dash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" name="Line 700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12358628" y="1229757"/>
            <a:ext cx="0" cy="2331844"/>
          </a:xfrm>
          <a:prstGeom prst="line">
            <a:avLst/>
          </a:prstGeom>
          <a:noFill/>
          <a:ln w="3175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prstDash val="dash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" name="Oval 701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Arrowheads="1"/>
          </xdr:cNvSpPr>
        </xdr:nvSpPr>
        <xdr:spPr bwMode="auto">
          <a:xfrm>
            <a:off x="11369389" y="1404161"/>
            <a:ext cx="1978478" cy="1983036"/>
          </a:xfrm>
          <a:prstGeom prst="ellipse">
            <a:avLst/>
          </a:prstGeom>
          <a:noFill/>
          <a:ln w="9525">
            <a:solidFill>
              <a:srgbClr val="00FF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83" name="AutoShape 704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>
            <a:spLocks/>
          </xdr:cNvSpPr>
        </xdr:nvSpPr>
        <xdr:spPr bwMode="auto">
          <a:xfrm>
            <a:off x="12668665" y="1247825"/>
            <a:ext cx="315320" cy="206701"/>
          </a:xfrm>
          <a:prstGeom prst="borderCallout1">
            <a:avLst>
              <a:gd name="adj1" fmla="val 63157"/>
              <a:gd name="adj2" fmla="val -20514"/>
              <a:gd name="adj3" fmla="val 205192"/>
              <a:gd name="adj4" fmla="val -61270"/>
            </a:avLst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val="FF0000"/>
            </a:solidFill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FF0000"/>
                </a:solidFill>
                <a:latin typeface="Symbol"/>
              </a:rPr>
              <a:t>Æ</a:t>
            </a:r>
            <a:r>
              <a:rPr lang="fr-FR" sz="1000" b="0" i="0" u="none" strike="noStrike" baseline="-25000">
                <a:solidFill>
                  <a:srgbClr val="FF0000"/>
                </a:solidFill>
                <a:latin typeface="Arial"/>
                <a:cs typeface="Arial"/>
              </a:rPr>
              <a:t>ext</a:t>
            </a:r>
          </a:p>
        </xdr:txBody>
      </xdr:sp>
      <xdr:sp macro="" textlink="">
        <xdr:nvSpPr>
          <xdr:cNvPr id="84" name="AutoShape 705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/>
          </xdr:cNvSpPr>
        </xdr:nvSpPr>
        <xdr:spPr bwMode="auto">
          <a:xfrm>
            <a:off x="11374126" y="1260955"/>
            <a:ext cx="568812" cy="193782"/>
          </a:xfrm>
          <a:prstGeom prst="borderCallout1">
            <a:avLst>
              <a:gd name="adj1" fmla="val 34540"/>
              <a:gd name="adj2" fmla="val 102763"/>
              <a:gd name="adj3" fmla="val 78045"/>
              <a:gd name="adj4" fmla="val 131574"/>
            </a:avLst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val="00FF00"/>
            </a:solidFill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FF00"/>
                </a:solidFill>
                <a:latin typeface="Symbol"/>
              </a:rPr>
              <a:t>Æ</a:t>
            </a:r>
            <a:r>
              <a:rPr lang="fr-FR" sz="1000" b="0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gabarit</a:t>
            </a:r>
          </a:p>
        </xdr:txBody>
      </xdr:sp>
      <xdr:sp macro="" textlink="">
        <xdr:nvSpPr>
          <xdr:cNvPr id="90" name="AutoShape 705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/>
          </xdr:cNvSpPr>
        </xdr:nvSpPr>
        <xdr:spPr bwMode="auto">
          <a:xfrm>
            <a:off x="11844589" y="2621339"/>
            <a:ext cx="488437" cy="193782"/>
          </a:xfrm>
          <a:prstGeom prst="borderCallout1">
            <a:avLst>
              <a:gd name="adj1" fmla="val -7543"/>
              <a:gd name="adj2" fmla="val 20619"/>
              <a:gd name="adj3" fmla="val -43155"/>
              <a:gd name="adj4" fmla="val 1345"/>
            </a:avLst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val="808080"/>
            </a:solidFill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Symbol"/>
              </a:rPr>
              <a:t>Æ</a:t>
            </a:r>
            <a:r>
              <a:rPr lang="fr-FR" sz="1000" b="0" i="0" u="none" strike="noStrike" baseline="0">
                <a:solidFill>
                  <a:srgbClr val="808080"/>
                </a:solidFill>
                <a:latin typeface="Arial"/>
                <a:cs typeface="Arial"/>
              </a:rPr>
              <a:t>guide</a:t>
            </a:r>
          </a:p>
        </xdr:txBody>
      </xdr:sp>
      <xdr:grpSp>
        <xdr:nvGrpSpPr>
          <xdr:cNvPr id="2" name="Grou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GrpSpPr/>
        </xdr:nvGrpSpPr>
        <xdr:grpSpPr>
          <a:xfrm>
            <a:off x="11271479" y="1787937"/>
            <a:ext cx="915046" cy="788047"/>
            <a:chOff x="10964082" y="1891846"/>
            <a:chExt cx="915046" cy="788047"/>
          </a:xfrm>
        </xdr:grpSpPr>
        <xdr:sp macro="" textlink="">
          <xdr:nvSpPr>
            <xdr:cNvPr id="86" name="Oval 708">
              <a:extLst>
                <a:ext uri="{FF2B5EF4-FFF2-40B4-BE49-F238E27FC236}">
                  <a16:creationId xmlns:a16="http://schemas.microsoft.com/office/drawing/2014/main" id="{00000000-0008-0000-0000-000056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1359778" y="2224505"/>
              <a:ext cx="123655" cy="122729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800080" mc:Ignorable="a14" a14:legacySpreadsheetColorIndex="20"/>
            </a:solidFill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87" name="Line 709">
              <a:extLst>
                <a:ext uri="{FF2B5EF4-FFF2-40B4-BE49-F238E27FC236}">
                  <a16:creationId xmlns:a16="http://schemas.microsoft.com/office/drawing/2014/main" id="{00000000-0008-0000-0000-000057000000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11421605" y="1891846"/>
              <a:ext cx="0" cy="788047"/>
            </a:xfrm>
            <a:prstGeom prst="line">
              <a:avLst/>
            </a:prstGeom>
            <a:noFill/>
            <a:ln w="31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dashDot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88" name="Line 710">
              <a:extLst>
                <a:ext uri="{FF2B5EF4-FFF2-40B4-BE49-F238E27FC236}">
                  <a16:creationId xmlns:a16="http://schemas.microsoft.com/office/drawing/2014/main" id="{00000000-0008-0000-0000-000058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0964082" y="2285869"/>
              <a:ext cx="915046" cy="0"/>
            </a:xfrm>
            <a:prstGeom prst="line">
              <a:avLst/>
            </a:prstGeom>
            <a:noFill/>
            <a:ln w="317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prstDash val="dashDot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89" name="Oval 711">
              <a:extLst>
                <a:ext uri="{FF2B5EF4-FFF2-40B4-BE49-F238E27FC236}">
                  <a16:creationId xmlns:a16="http://schemas.microsoft.com/office/drawing/2014/main" id="{00000000-0008-0000-0000-00005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1109583" y="1953544"/>
              <a:ext cx="625761" cy="648344"/>
            </a:xfrm>
            <a:prstGeom prst="ellipse">
              <a:avLst/>
            </a:prstGeom>
            <a:noFill/>
            <a:ln w="190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</a:extLst>
          </xdr:spPr>
        </xdr:sp>
      </xdr:grpSp>
      <xdr:sp macro="" textlink="">
        <xdr:nvSpPr>
          <xdr:cNvPr id="94" name="AutoShape 704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/>
          </xdr:cNvSpPr>
        </xdr:nvSpPr>
        <xdr:spPr bwMode="auto">
          <a:xfrm>
            <a:off x="13032346" y="1472962"/>
            <a:ext cx="315320" cy="206701"/>
          </a:xfrm>
          <a:prstGeom prst="borderCallout1">
            <a:avLst>
              <a:gd name="adj1" fmla="val 63157"/>
              <a:gd name="adj2" fmla="val -20514"/>
              <a:gd name="adj3" fmla="val 228232"/>
              <a:gd name="adj4" fmla="val -92851"/>
            </a:avLst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val="FF0000"/>
            </a:solidFill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FF0000"/>
                </a:solidFill>
                <a:latin typeface="Symbol"/>
              </a:rPr>
              <a:t>Æ</a:t>
            </a:r>
            <a:r>
              <a:rPr lang="fr-FR" sz="1000" b="0" i="0" u="none" strike="noStrike" baseline="-25000">
                <a:solidFill>
                  <a:srgbClr val="FF0000"/>
                </a:solidFill>
                <a:latin typeface="Arial"/>
                <a:cs typeface="Arial"/>
              </a:rPr>
              <a:t>int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C760-C76A-40E1-8E56-F758326753DE}">
  <dimension ref="A1:N26"/>
  <sheetViews>
    <sheetView showGridLines="0" zoomScale="110" zoomScaleNormal="110" workbookViewId="0">
      <selection activeCell="L15" sqref="L15"/>
    </sheetView>
  </sheetViews>
  <sheetFormatPr baseColWidth="10" defaultColWidth="11.44140625" defaultRowHeight="12"/>
  <cols>
    <col min="1" max="1" width="16.5546875" style="1" customWidth="1"/>
    <col min="2" max="2" width="14.44140625" style="1" bestFit="1" customWidth="1"/>
    <col min="3" max="3" width="5.109375" style="1" customWidth="1"/>
    <col min="4" max="4" width="19.6640625" style="1" customWidth="1"/>
    <col min="5" max="5" width="11.5546875" style="1" bestFit="1" customWidth="1"/>
    <col min="6" max="11" width="11.44140625" style="1"/>
    <col min="12" max="12" width="16.5546875" style="1" bestFit="1" customWidth="1"/>
    <col min="13" max="16384" width="11.44140625" style="1"/>
  </cols>
  <sheetData>
    <row r="1" spans="1:14" ht="18">
      <c r="A1" s="78" t="s">
        <v>4</v>
      </c>
      <c r="B1" s="78"/>
      <c r="C1" s="78"/>
      <c r="D1" s="78"/>
      <c r="E1" s="78"/>
      <c r="F1" s="78"/>
      <c r="G1" s="78"/>
      <c r="H1" s="78"/>
      <c r="L1" s="74" t="s">
        <v>44</v>
      </c>
      <c r="M1" s="74"/>
      <c r="N1" s="74"/>
    </row>
    <row r="2" spans="1:14" ht="5.4" customHeight="1" thickBot="1">
      <c r="A2" s="50"/>
      <c r="B2" s="50"/>
      <c r="C2" s="50"/>
      <c r="D2" s="50"/>
      <c r="E2" s="50"/>
      <c r="F2" s="51"/>
      <c r="G2" s="51"/>
      <c r="H2" s="50"/>
      <c r="M2" s="2"/>
      <c r="N2" s="2"/>
    </row>
    <row r="3" spans="1:14" ht="18.600000000000001" thickBot="1">
      <c r="A3" s="52" t="s">
        <v>40</v>
      </c>
      <c r="B3" s="50"/>
      <c r="C3" s="50"/>
      <c r="D3" s="52" t="s">
        <v>7</v>
      </c>
      <c r="E3" s="50"/>
      <c r="F3" s="51"/>
      <c r="G3" s="51"/>
      <c r="H3" s="50"/>
      <c r="L3" s="41" t="s">
        <v>44</v>
      </c>
      <c r="M3" s="42" t="s">
        <v>45</v>
      </c>
      <c r="N3" s="43" t="s">
        <v>46</v>
      </c>
    </row>
    <row r="4" spans="1:14" ht="18.600000000000001" thickBot="1">
      <c r="A4" s="54" t="s">
        <v>41</v>
      </c>
      <c r="B4" s="55">
        <v>78</v>
      </c>
      <c r="C4" s="50"/>
      <c r="D4" s="58" t="s">
        <v>48</v>
      </c>
      <c r="E4" s="77">
        <v>8</v>
      </c>
      <c r="F4" s="51"/>
      <c r="G4" s="51"/>
      <c r="H4" s="50"/>
      <c r="L4" s="44">
        <v>492186</v>
      </c>
      <c r="M4" s="45">
        <v>40</v>
      </c>
      <c r="N4" s="46">
        <v>37</v>
      </c>
    </row>
    <row r="5" spans="1:14" ht="18">
      <c r="F5" s="51"/>
      <c r="G5" s="51"/>
      <c r="H5" s="50"/>
      <c r="L5" s="44">
        <v>492185</v>
      </c>
      <c r="M5" s="45">
        <v>30</v>
      </c>
      <c r="N5" s="46">
        <v>0</v>
      </c>
    </row>
    <row r="6" spans="1:14" ht="18.600000000000001" thickBot="1">
      <c r="A6" s="53" t="s">
        <v>42</v>
      </c>
      <c r="B6" s="50"/>
      <c r="C6" s="51"/>
      <c r="D6" s="52" t="s">
        <v>43</v>
      </c>
      <c r="E6" s="50"/>
      <c r="F6" s="51"/>
      <c r="G6" s="51"/>
      <c r="H6" s="50"/>
      <c r="L6" s="44">
        <v>492184</v>
      </c>
      <c r="M6" s="45">
        <v>27</v>
      </c>
      <c r="N6" s="46">
        <v>24</v>
      </c>
    </row>
    <row r="7" spans="1:14" ht="21" thickBot="1">
      <c r="A7" s="56" t="s">
        <v>0</v>
      </c>
      <c r="B7" s="57">
        <v>45</v>
      </c>
      <c r="C7" s="50"/>
      <c r="D7" s="59" t="s">
        <v>49</v>
      </c>
      <c r="E7" s="60">
        <v>30</v>
      </c>
      <c r="F7" s="51"/>
      <c r="G7" s="51"/>
      <c r="H7" s="50"/>
      <c r="L7" s="44">
        <v>492183</v>
      </c>
      <c r="M7" s="45">
        <v>24</v>
      </c>
      <c r="N7" s="46">
        <v>21</v>
      </c>
    </row>
    <row r="8" spans="1:14" ht="18.600000000000001" thickBot="1">
      <c r="C8" s="50"/>
      <c r="D8" s="50"/>
      <c r="E8" s="50"/>
      <c r="F8" s="51"/>
      <c r="G8" s="51"/>
      <c r="H8" s="50"/>
      <c r="L8" s="44">
        <v>492182</v>
      </c>
      <c r="M8" s="45">
        <v>24</v>
      </c>
      <c r="N8" s="46">
        <v>21</v>
      </c>
    </row>
    <row r="9" spans="1:14" ht="18">
      <c r="A9" s="61" t="s">
        <v>3</v>
      </c>
      <c r="B9" s="62">
        <f>B4+E7-E4</f>
        <v>100</v>
      </c>
      <c r="C9" s="50"/>
      <c r="D9" s="50"/>
      <c r="E9" s="50"/>
      <c r="F9" s="51"/>
      <c r="G9" s="51"/>
      <c r="H9" s="50"/>
      <c r="L9" s="44">
        <v>492181</v>
      </c>
      <c r="M9" s="45">
        <v>17</v>
      </c>
      <c r="N9" s="46">
        <v>14</v>
      </c>
    </row>
    <row r="10" spans="1:14" ht="18.600000000000001" thickBot="1">
      <c r="A10" s="75" t="s">
        <v>47</v>
      </c>
      <c r="B10" s="76">
        <f>B7+E7-E4</f>
        <v>67</v>
      </c>
      <c r="C10" s="50"/>
      <c r="D10" s="50"/>
      <c r="E10" s="50"/>
      <c r="F10" s="51"/>
      <c r="G10" s="51"/>
      <c r="H10" s="50"/>
      <c r="L10" s="44">
        <v>492180</v>
      </c>
      <c r="M10" s="45">
        <v>13.8</v>
      </c>
      <c r="N10" s="46">
        <v>10.8</v>
      </c>
    </row>
    <row r="11" spans="1:14" ht="18.600000000000001" thickBot="1">
      <c r="A11" s="63"/>
      <c r="B11" s="50"/>
      <c r="C11" s="50"/>
      <c r="D11" s="50"/>
      <c r="E11" s="50"/>
      <c r="F11" s="51"/>
      <c r="G11" s="51"/>
      <c r="H11" s="50"/>
      <c r="L11" s="47">
        <v>492179</v>
      </c>
      <c r="M11" s="48">
        <v>8.5</v>
      </c>
      <c r="N11" s="49">
        <v>6.5</v>
      </c>
    </row>
    <row r="12" spans="1:14" ht="30">
      <c r="A12" s="64" t="s">
        <v>50</v>
      </c>
      <c r="B12" s="65">
        <f>(B9-B4)/2</f>
        <v>11</v>
      </c>
      <c r="C12" s="50"/>
      <c r="D12" s="50"/>
      <c r="E12" s="50"/>
      <c r="F12" s="50"/>
      <c r="G12" s="51"/>
      <c r="H12" s="50"/>
    </row>
    <row r="13" spans="1:14" ht="30.6" thickBot="1">
      <c r="A13" s="73" t="s">
        <v>51</v>
      </c>
      <c r="B13" s="66">
        <f>B12+80</f>
        <v>91</v>
      </c>
      <c r="C13" s="50"/>
      <c r="D13" s="50"/>
      <c r="E13" s="50"/>
      <c r="F13" s="50"/>
      <c r="G13" s="51"/>
      <c r="H13" s="50"/>
    </row>
    <row r="14" spans="1:14" ht="30">
      <c r="A14" s="64" t="s">
        <v>52</v>
      </c>
      <c r="B14" s="65">
        <f>(B10-B7)/2</f>
        <v>11</v>
      </c>
      <c r="C14" s="50"/>
      <c r="D14" s="50"/>
      <c r="E14" s="50"/>
      <c r="F14" s="51"/>
      <c r="G14" s="51"/>
      <c r="H14" s="50"/>
    </row>
    <row r="15" spans="1:14" ht="30.6" thickBot="1">
      <c r="A15" s="73" t="s">
        <v>53</v>
      </c>
      <c r="B15" s="66">
        <f>B14+80</f>
        <v>91</v>
      </c>
      <c r="C15" s="50"/>
      <c r="D15" s="50"/>
      <c r="E15" s="50"/>
      <c r="F15" s="51"/>
      <c r="G15" s="51"/>
      <c r="H15" s="50"/>
    </row>
    <row r="16" spans="1:14" ht="18">
      <c r="A16" s="50"/>
      <c r="B16" s="50"/>
      <c r="C16" s="50"/>
      <c r="D16" s="50"/>
      <c r="E16" s="50"/>
      <c r="F16" s="51"/>
      <c r="G16" s="51"/>
      <c r="H16" s="50"/>
    </row>
    <row r="17" spans="1:14" ht="18">
      <c r="A17" s="67"/>
      <c r="B17" s="68"/>
      <c r="C17" s="50"/>
      <c r="D17" s="50"/>
      <c r="E17" s="50"/>
      <c r="F17" s="51"/>
      <c r="G17" s="51"/>
      <c r="H17" s="50"/>
    </row>
    <row r="18" spans="1:14" ht="18">
      <c r="A18" s="67"/>
      <c r="B18" s="68"/>
      <c r="C18" s="50"/>
      <c r="D18" s="50"/>
      <c r="E18" s="50"/>
      <c r="F18" s="51"/>
      <c r="G18" s="51"/>
      <c r="H18" s="50"/>
      <c r="L18" s="38"/>
      <c r="M18" s="39"/>
    </row>
    <row r="19" spans="1:14" ht="18">
      <c r="A19" s="67"/>
      <c r="B19" s="68"/>
      <c r="C19" s="50"/>
      <c r="D19" s="50"/>
      <c r="E19" s="50"/>
      <c r="F19" s="51"/>
      <c r="G19" s="51"/>
      <c r="H19" s="50"/>
      <c r="L19" s="40"/>
      <c r="M19" s="39"/>
    </row>
    <row r="20" spans="1:14" ht="18">
      <c r="A20" s="67"/>
      <c r="B20" s="68"/>
      <c r="C20" s="50"/>
      <c r="D20" s="50"/>
      <c r="E20" s="50"/>
      <c r="F20" s="51"/>
      <c r="G20" s="51"/>
      <c r="H20" s="50"/>
      <c r="L20" s="38"/>
      <c r="M20" s="39"/>
    </row>
    <row r="21" spans="1:14" ht="18">
      <c r="A21" s="69"/>
      <c r="B21" s="70"/>
      <c r="C21" s="50"/>
      <c r="D21" s="50"/>
      <c r="E21" s="50"/>
      <c r="F21" s="51"/>
      <c r="G21" s="51"/>
      <c r="H21" s="50"/>
      <c r="L21" s="40"/>
      <c r="M21" s="39"/>
    </row>
    <row r="22" spans="1:14" ht="18">
      <c r="A22" s="69"/>
      <c r="B22" s="70"/>
      <c r="C22" s="50"/>
      <c r="D22" s="50"/>
      <c r="E22" s="50"/>
      <c r="F22" s="51"/>
      <c r="G22" s="51"/>
      <c r="H22" s="50"/>
      <c r="L22" s="37"/>
      <c r="M22" s="37"/>
      <c r="N22" s="2"/>
    </row>
    <row r="23" spans="1:14" ht="18">
      <c r="A23" s="71"/>
      <c r="B23" s="72"/>
      <c r="C23" s="50"/>
      <c r="D23" s="50"/>
      <c r="E23" s="50"/>
      <c r="F23" s="51"/>
      <c r="G23" s="51"/>
      <c r="H23" s="50"/>
      <c r="N23" s="2"/>
    </row>
    <row r="24" spans="1:14" ht="18">
      <c r="A24" s="71"/>
      <c r="B24" s="72"/>
      <c r="C24" s="50"/>
      <c r="D24" s="50"/>
      <c r="E24" s="50"/>
      <c r="F24" s="51"/>
      <c r="G24" s="51"/>
      <c r="H24" s="50"/>
      <c r="N24" s="2"/>
    </row>
    <row r="25" spans="1:14" ht="18">
      <c r="A25" s="50"/>
      <c r="B25" s="51"/>
      <c r="C25" s="51"/>
      <c r="D25" s="50"/>
      <c r="E25" s="50"/>
      <c r="F25" s="51"/>
      <c r="G25" s="51"/>
      <c r="H25" s="50"/>
    </row>
    <row r="26" spans="1:14" ht="18">
      <c r="A26" s="50"/>
      <c r="B26" s="50"/>
      <c r="C26" s="50"/>
      <c r="D26" s="50"/>
      <c r="E26" s="50"/>
      <c r="F26" s="50"/>
      <c r="G26" s="50"/>
      <c r="H26" s="50"/>
    </row>
  </sheetData>
  <sheetProtection selectLockedCells="1"/>
  <mergeCells count="1">
    <mergeCell ref="A1:H1"/>
  </mergeCells>
  <dataValidations count="1">
    <dataValidation type="list" allowBlank="1" showInputMessage="1" showErrorMessage="1" sqref="E7" xr:uid="{733295A5-0518-481C-BDB5-C392260D3F67}">
      <formula1>$M$4:$M$11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showGridLines="0" tabSelected="1" zoomScaleNormal="100" workbookViewId="0">
      <pane ySplit="6" topLeftCell="A7" activePane="bottomLeft" state="frozen"/>
      <selection pane="bottomLeft" activeCell="K25" sqref="K25"/>
    </sheetView>
  </sheetViews>
  <sheetFormatPr baseColWidth="10" defaultColWidth="11.44140625" defaultRowHeight="12"/>
  <cols>
    <col min="1" max="16384" width="11.44140625" style="1"/>
  </cols>
  <sheetData>
    <row r="1" spans="1:20" ht="14.4">
      <c r="A1" s="79" t="s">
        <v>4</v>
      </c>
      <c r="B1" s="79"/>
      <c r="C1" s="79"/>
      <c r="D1" s="79"/>
      <c r="E1" s="79"/>
      <c r="F1" s="79"/>
      <c r="G1" s="79"/>
      <c r="H1" s="79"/>
    </row>
    <row r="2" spans="1:20">
      <c r="F2" s="2"/>
      <c r="G2" s="2"/>
    </row>
    <row r="3" spans="1:20" ht="12.6" thickBot="1">
      <c r="A3" s="3" t="s">
        <v>6</v>
      </c>
      <c r="F3" s="2"/>
      <c r="G3" s="2"/>
    </row>
    <row r="4" spans="1:20" ht="12.6" thickBot="1">
      <c r="A4" s="17" t="s">
        <v>39</v>
      </c>
      <c r="B4" s="16">
        <v>7.8</v>
      </c>
      <c r="F4" s="2"/>
      <c r="G4" s="2"/>
    </row>
    <row r="5" spans="1:20" ht="12.6" thickBot="1">
      <c r="A5" s="3" t="s">
        <v>7</v>
      </c>
      <c r="C5" s="2"/>
      <c r="F5" s="2"/>
      <c r="G5" s="2"/>
    </row>
    <row r="6" spans="1:20" ht="12.6" thickBot="1">
      <c r="A6" s="15" t="s">
        <v>8</v>
      </c>
      <c r="B6" s="16">
        <v>0.4</v>
      </c>
      <c r="F6" s="2"/>
      <c r="G6" s="2"/>
    </row>
    <row r="7" spans="1:20" ht="15" thickBot="1">
      <c r="F7" s="2"/>
      <c r="G7" s="2"/>
      <c r="K7" s="79" t="s">
        <v>17</v>
      </c>
      <c r="L7" s="79"/>
      <c r="M7" s="79"/>
      <c r="N7" s="79"/>
      <c r="O7" s="79"/>
      <c r="P7" s="79"/>
      <c r="Q7" s="79"/>
      <c r="R7" s="79"/>
    </row>
    <row r="8" spans="1:20">
      <c r="A8" s="4" t="s">
        <v>0</v>
      </c>
      <c r="B8" s="5">
        <v>5.0999999999999996</v>
      </c>
      <c r="F8" s="2"/>
      <c r="G8" s="2"/>
      <c r="L8" s="2"/>
      <c r="M8" s="2"/>
      <c r="P8" s="2"/>
    </row>
    <row r="9" spans="1:20" ht="12.6" thickBot="1">
      <c r="A9" s="6" t="s">
        <v>1</v>
      </c>
      <c r="B9" s="7">
        <v>1.1499999999999999</v>
      </c>
      <c r="F9" s="2"/>
      <c r="G9" s="2"/>
      <c r="K9" s="3" t="s">
        <v>6</v>
      </c>
      <c r="P9" s="2"/>
    </row>
    <row r="10" spans="1:20" ht="12.6" thickBot="1">
      <c r="A10" s="8" t="s">
        <v>5</v>
      </c>
      <c r="F10" s="2"/>
      <c r="G10" s="2"/>
      <c r="K10" s="17" t="s">
        <v>34</v>
      </c>
      <c r="L10" s="26">
        <v>2.5</v>
      </c>
      <c r="P10" s="2"/>
      <c r="Q10" s="2"/>
      <c r="T10" s="1" t="s">
        <v>25</v>
      </c>
    </row>
    <row r="11" spans="1:20" ht="12.6" thickBot="1">
      <c r="F11" s="2"/>
      <c r="G11" s="2"/>
      <c r="K11" s="3" t="s">
        <v>7</v>
      </c>
      <c r="P11" s="2"/>
      <c r="Q11" s="2"/>
      <c r="T11" s="1" t="s">
        <v>26</v>
      </c>
    </row>
    <row r="12" spans="1:20" ht="14.4" thickBot="1">
      <c r="A12" s="9" t="s">
        <v>9</v>
      </c>
      <c r="B12" s="10">
        <f>B13*2</f>
        <v>7.8</v>
      </c>
      <c r="G12" s="2"/>
      <c r="K12" s="15" t="s">
        <v>8</v>
      </c>
      <c r="L12" s="26">
        <v>5</v>
      </c>
      <c r="P12" s="2"/>
      <c r="Q12" s="2"/>
      <c r="T12" s="1" t="s">
        <v>27</v>
      </c>
    </row>
    <row r="13" spans="1:20" ht="14.4" thickBot="1">
      <c r="A13" s="11" t="s">
        <v>10</v>
      </c>
      <c r="B13" s="12">
        <f>B9+B8/2+B6/2</f>
        <v>3.9</v>
      </c>
      <c r="G13" s="2"/>
      <c r="K13" s="3" t="s">
        <v>31</v>
      </c>
      <c r="P13" s="2"/>
      <c r="Q13" s="2"/>
    </row>
    <row r="14" spans="1:20" ht="14.4" thickBot="1">
      <c r="A14" s="9" t="s">
        <v>11</v>
      </c>
      <c r="B14" s="10">
        <f>B15*2</f>
        <v>6.9999999999999991</v>
      </c>
      <c r="F14" s="2"/>
      <c r="G14" s="2"/>
      <c r="K14" s="15" t="s">
        <v>32</v>
      </c>
      <c r="L14" s="26">
        <v>30</v>
      </c>
      <c r="P14" s="2"/>
      <c r="Q14" s="2"/>
      <c r="T14" s="1" t="s">
        <v>28</v>
      </c>
    </row>
    <row r="15" spans="1:20" ht="14.4" thickBot="1">
      <c r="A15" s="11" t="s">
        <v>12</v>
      </c>
      <c r="B15" s="12">
        <f>B9+B8/2-B6/2</f>
        <v>3.4999999999999996</v>
      </c>
      <c r="F15" s="2"/>
      <c r="G15" s="2"/>
      <c r="P15" s="2"/>
      <c r="Q15" s="2"/>
      <c r="T15" s="1" t="s">
        <v>29</v>
      </c>
    </row>
    <row r="16" spans="1:20" ht="14.4" thickBot="1">
      <c r="F16" s="2"/>
      <c r="G16" s="2"/>
      <c r="K16" s="29" t="s">
        <v>18</v>
      </c>
      <c r="L16" s="32">
        <f>L17*2</f>
        <v>40</v>
      </c>
      <c r="P16" s="2"/>
      <c r="Q16" s="2"/>
      <c r="T16" s="1" t="s">
        <v>30</v>
      </c>
    </row>
    <row r="17" spans="1:18" ht="14.4" thickBot="1">
      <c r="A17" s="18" t="s">
        <v>13</v>
      </c>
      <c r="B17" s="19">
        <f>IF(A4="Dext",B4,IF(A4="Rext",B4*2,IF(A4="Dint",B4+B6*2,B4*2+B6*2)))</f>
        <v>7.8</v>
      </c>
      <c r="F17" s="2"/>
      <c r="G17" s="2"/>
      <c r="K17" s="31" t="s">
        <v>33</v>
      </c>
      <c r="L17" s="28">
        <f>IF(K10="Rext",L10-L12/2+L14/2,IF(K10="Dext",L10/2-L12/2+L14/2,IF(K10="Rint",L10+L12/2+L14/2,IF(,K10="Dint",L10/2+L12/2+L14/2))))</f>
        <v>20</v>
      </c>
      <c r="P17" s="2"/>
      <c r="Q17" s="2"/>
    </row>
    <row r="18" spans="1:18" ht="14.4" thickBot="1">
      <c r="A18" s="20" t="s">
        <v>14</v>
      </c>
      <c r="B18" s="21">
        <f>IF(A4="Rext",B4,IF(A4="Dext",B4/2,IF(A4="Rint",B4+B6,B4/2+B6)))</f>
        <v>3.9</v>
      </c>
      <c r="F18" s="2"/>
      <c r="G18" s="2"/>
      <c r="K18" s="33" t="s">
        <v>35</v>
      </c>
      <c r="L18" s="34">
        <f>L19*2</f>
        <v>15</v>
      </c>
      <c r="P18" s="2"/>
      <c r="Q18" s="2"/>
    </row>
    <row r="19" spans="1:18" ht="14.4" thickBot="1">
      <c r="A19" s="18" t="s">
        <v>15</v>
      </c>
      <c r="B19" s="19">
        <f>IF(A4="Dext",B4-2*B6,IF(A4="Rext",2*(B4-B6),IF(A4="Dint",B4,B4*2)))</f>
        <v>7</v>
      </c>
      <c r="F19" s="2"/>
      <c r="G19" s="2"/>
      <c r="K19" s="35" t="s">
        <v>24</v>
      </c>
      <c r="L19" s="36">
        <f>L17-L14/2+L12/2</f>
        <v>7.5</v>
      </c>
      <c r="P19" s="2"/>
      <c r="Q19" s="2"/>
    </row>
    <row r="20" spans="1:18" ht="14.4" thickBot="1">
      <c r="A20" s="20" t="s">
        <v>16</v>
      </c>
      <c r="B20" s="21">
        <f>IF(A4="Rext",B4-B6,IF(A4="Dext",B4/2-B6,IF(A4="Rint",B4,B4/2)))</f>
        <v>3.5</v>
      </c>
      <c r="F20" s="2"/>
      <c r="G20" s="2"/>
      <c r="K20" s="33" t="s">
        <v>36</v>
      </c>
      <c r="L20" s="36">
        <f>L21*2</f>
        <v>5</v>
      </c>
      <c r="P20" s="2"/>
      <c r="Q20" s="2"/>
    </row>
    <row r="21" spans="1:18" ht="12.6" thickBot="1">
      <c r="A21" s="22" t="s">
        <v>2</v>
      </c>
      <c r="B21" s="23">
        <f>B18-B6/2-B8/2-B9</f>
        <v>0</v>
      </c>
      <c r="F21" s="2"/>
      <c r="G21" s="2"/>
      <c r="K21" s="35" t="s">
        <v>23</v>
      </c>
      <c r="L21" s="36">
        <f>L17-L14/2-L12/2</f>
        <v>2.5</v>
      </c>
      <c r="P21" s="2"/>
      <c r="Q21" s="2"/>
    </row>
    <row r="22" spans="1:18" ht="12.6" thickBot="1">
      <c r="A22" s="24" t="s">
        <v>3</v>
      </c>
      <c r="B22" s="25">
        <f>B21+B8</f>
        <v>5.0999999999999996</v>
      </c>
      <c r="F22" s="2"/>
      <c r="G22" s="2"/>
      <c r="M22" s="2"/>
      <c r="P22" s="2"/>
      <c r="Q22" s="2"/>
    </row>
    <row r="23" spans="1:18" ht="14.4" thickBot="1">
      <c r="A23" s="13"/>
      <c r="B23" s="14"/>
      <c r="F23" s="2"/>
      <c r="G23" s="2"/>
      <c r="M23" s="2"/>
      <c r="O23" s="15" t="s">
        <v>18</v>
      </c>
      <c r="P23" s="26">
        <v>78</v>
      </c>
    </row>
    <row r="24" spans="1:18" ht="14.4" thickBot="1">
      <c r="A24" s="13"/>
      <c r="B24" s="14"/>
      <c r="F24" s="2"/>
      <c r="G24" s="2"/>
      <c r="M24" s="2"/>
      <c r="O24" s="30" t="s">
        <v>22</v>
      </c>
      <c r="P24" s="26">
        <f>P23/2</f>
        <v>39</v>
      </c>
    </row>
    <row r="25" spans="1:18" ht="14.4" thickBot="1">
      <c r="A25" s="13"/>
      <c r="B25" s="14"/>
      <c r="F25" s="2"/>
      <c r="G25" s="2"/>
      <c r="M25" s="2"/>
      <c r="O25" s="15" t="s">
        <v>37</v>
      </c>
      <c r="P25" s="26">
        <v>40</v>
      </c>
      <c r="Q25" s="15" t="s">
        <v>38</v>
      </c>
      <c r="R25" s="26">
        <v>30</v>
      </c>
    </row>
    <row r="26" spans="1:18" ht="14.4" thickBot="1">
      <c r="A26" s="13"/>
      <c r="B26" s="14"/>
      <c r="F26" s="2"/>
      <c r="G26" s="2"/>
      <c r="M26" s="2"/>
      <c r="O26" s="15" t="s">
        <v>19</v>
      </c>
      <c r="P26" s="26">
        <v>5</v>
      </c>
    </row>
    <row r="27" spans="1:18" ht="12.6" thickBot="1">
      <c r="A27" s="13"/>
      <c r="B27" s="14"/>
      <c r="F27" s="2"/>
      <c r="G27" s="2"/>
      <c r="M27" s="2"/>
    </row>
    <row r="28" spans="1:18" ht="14.4" thickBot="1">
      <c r="F28" s="2"/>
      <c r="G28" s="2"/>
      <c r="M28" s="2"/>
      <c r="O28" s="29" t="s">
        <v>20</v>
      </c>
      <c r="P28" s="27">
        <f>P29*2</f>
        <v>43</v>
      </c>
      <c r="Q28" s="29" t="s">
        <v>21</v>
      </c>
      <c r="R28" s="28">
        <f>R29*2</f>
        <v>43</v>
      </c>
    </row>
    <row r="29" spans="1:18" ht="15" thickBot="1">
      <c r="A29" s="80"/>
      <c r="B29" s="80"/>
      <c r="C29" s="80"/>
      <c r="D29" s="80"/>
      <c r="E29" s="80"/>
      <c r="F29" s="80"/>
      <c r="G29" s="80"/>
      <c r="H29" s="80"/>
      <c r="M29" s="2"/>
      <c r="O29" s="31" t="s">
        <v>24</v>
      </c>
      <c r="P29" s="28">
        <f>P24-P25/2+P26/2</f>
        <v>21.5</v>
      </c>
      <c r="Q29" s="31" t="s">
        <v>23</v>
      </c>
      <c r="R29" s="28">
        <f>P24-R25/2-P26/2</f>
        <v>21.5</v>
      </c>
    </row>
    <row r="30" spans="1:18">
      <c r="B30" s="2"/>
      <c r="C30" s="2"/>
      <c r="F30" s="2"/>
      <c r="M30" s="2"/>
    </row>
    <row r="31" spans="1:18">
      <c r="B31" s="2"/>
      <c r="C31" s="2"/>
      <c r="F31" s="2"/>
      <c r="G31" s="2"/>
    </row>
    <row r="32" spans="1:18">
      <c r="B32" s="2"/>
      <c r="C32" s="2"/>
      <c r="F32" s="2"/>
      <c r="G32" s="2"/>
    </row>
  </sheetData>
  <sheetProtection selectLockedCells="1"/>
  <mergeCells count="2">
    <mergeCell ref="A1:H1"/>
    <mergeCell ref="K7:R7"/>
  </mergeCells>
  <conditionalFormatting sqref="B21 B4">
    <cfRule type="expression" dxfId="7" priority="19">
      <formula>$B$21&lt;0</formula>
    </cfRule>
  </conditionalFormatting>
  <conditionalFormatting sqref="A21">
    <cfRule type="expression" dxfId="6" priority="18">
      <formula>$B$21&lt;0</formula>
    </cfRule>
  </conditionalFormatting>
  <conditionalFormatting sqref="A4">
    <cfRule type="expression" dxfId="5" priority="13">
      <formula>$B$21&lt;0</formula>
    </cfRule>
  </conditionalFormatting>
  <conditionalFormatting sqref="A22">
    <cfRule type="expression" dxfId="4" priority="12">
      <formula>$B$21&lt;0</formula>
    </cfRule>
  </conditionalFormatting>
  <conditionalFormatting sqref="B22">
    <cfRule type="expression" dxfId="3" priority="11">
      <formula>$B$21&lt;0</formula>
    </cfRule>
  </conditionalFormatting>
  <conditionalFormatting sqref="L10">
    <cfRule type="expression" dxfId="2" priority="5">
      <formula>$B$21&lt;0</formula>
    </cfRule>
  </conditionalFormatting>
  <conditionalFormatting sqref="K10">
    <cfRule type="expression" dxfId="1" priority="4">
      <formula>$B$21&lt;0</formula>
    </cfRule>
  </conditionalFormatting>
  <conditionalFormatting sqref="P28:P29 R28:R29 L17:L21">
    <cfRule type="expression" dxfId="0" priority="20">
      <formula>#REF!&lt;0</formula>
    </cfRule>
  </conditionalFormatting>
  <dataValidations count="1">
    <dataValidation type="list" allowBlank="1" showInputMessage="1" showErrorMessage="1" sqref="A4 K10" xr:uid="{00000000-0002-0000-0000-000000000000}">
      <formula1>"Dext,Rext,Dint,Rint"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FMS + bagues</vt:lpstr>
      <vt:lpstr>Cercles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THIEBAUT Laurent COL</dc:creator>
  <cp:lastModifiedBy>Laurent THIEBAUT</cp:lastModifiedBy>
  <dcterms:created xsi:type="dcterms:W3CDTF">2017-01-04T13:39:36Z</dcterms:created>
  <dcterms:modified xsi:type="dcterms:W3CDTF">2020-12-12T13:07:06Z</dcterms:modified>
</cp:coreProperties>
</file>