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 PHILIPPE - DONNEES\DOCUMENTS\@PG\BRICOLAGE\AIDES AU CALCUL\"/>
    </mc:Choice>
  </mc:AlternateContent>
  <xr:revisionPtr revIDLastSave="0" documentId="13_ncr:1_{FA1F88E4-19D3-4A80-9EFC-BD6D22492BF4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Feuil1" sheetId="1" r:id="rId1"/>
    <sheet name="Feuil2" sheetId="2" r:id="rId2"/>
  </sheets>
  <definedNames>
    <definedName name="PI">Feuil1!#REF!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1" l="1"/>
  <c r="D11" i="1" s="1"/>
  <c r="D44" i="2"/>
  <c r="H48" i="2"/>
  <c r="H49" i="2" s="1"/>
  <c r="H51" i="2" s="1"/>
  <c r="G48" i="2"/>
  <c r="G49" i="2" s="1"/>
  <c r="G51" i="2" s="1"/>
  <c r="F48" i="2"/>
  <c r="E48" i="2"/>
  <c r="H43" i="2"/>
  <c r="G43" i="2"/>
  <c r="G44" i="2" s="1"/>
  <c r="G46" i="2" s="1"/>
  <c r="F43" i="2"/>
  <c r="E43" i="2"/>
  <c r="H37" i="2"/>
  <c r="G37" i="2"/>
  <c r="F37" i="2"/>
  <c r="F38" i="2" s="1"/>
  <c r="F40" i="2" s="1"/>
  <c r="E37" i="2"/>
  <c r="E38" i="2" s="1"/>
  <c r="E40" i="2" s="1"/>
  <c r="H31" i="2"/>
  <c r="G31" i="2"/>
  <c r="F31" i="2"/>
  <c r="F32" i="2" s="1"/>
  <c r="F34" i="2" s="1"/>
  <c r="E31" i="2"/>
  <c r="H25" i="2"/>
  <c r="H26" i="2" s="1"/>
  <c r="H28" i="2" s="1"/>
  <c r="G25" i="2"/>
  <c r="F25" i="2"/>
  <c r="F26" i="2" s="1"/>
  <c r="F28" i="2" s="1"/>
  <c r="E25" i="2"/>
  <c r="E26" i="2" s="1"/>
  <c r="E28" i="2" s="1"/>
  <c r="H19" i="2"/>
  <c r="H20" i="2" s="1"/>
  <c r="H22" i="2" s="1"/>
  <c r="G19" i="2"/>
  <c r="G20" i="2" s="1"/>
  <c r="G22" i="2" s="1"/>
  <c r="F19" i="2"/>
  <c r="E19" i="2"/>
  <c r="H13" i="2"/>
  <c r="H14" i="2" s="1"/>
  <c r="H16" i="2" s="1"/>
  <c r="G13" i="2"/>
  <c r="F13" i="2"/>
  <c r="F14" i="2" s="1"/>
  <c r="F16" i="2" s="1"/>
  <c r="E13" i="2"/>
  <c r="E14" i="2" s="1"/>
  <c r="E16" i="2" s="1"/>
  <c r="H7" i="2"/>
  <c r="H8" i="2" s="1"/>
  <c r="H10" i="2" s="1"/>
  <c r="G7" i="2"/>
  <c r="G8" i="2" s="1"/>
  <c r="G10" i="2" s="1"/>
  <c r="F7" i="2"/>
  <c r="F8" i="2" s="1"/>
  <c r="F10" i="2" s="1"/>
  <c r="E7" i="2"/>
  <c r="D51" i="2"/>
  <c r="F49" i="2"/>
  <c r="F51" i="2" s="1"/>
  <c r="E49" i="2"/>
  <c r="E51" i="2" s="1"/>
  <c r="D49" i="2"/>
  <c r="H44" i="2"/>
  <c r="H46" i="2" s="1"/>
  <c r="F44" i="2"/>
  <c r="F46" i="2" s="1"/>
  <c r="E44" i="2"/>
  <c r="E46" i="2" s="1"/>
  <c r="D46" i="2"/>
  <c r="H38" i="2"/>
  <c r="H40" i="2" s="1"/>
  <c r="G38" i="2"/>
  <c r="G40" i="2" s="1"/>
  <c r="D38" i="2"/>
  <c r="D40" i="2" s="1"/>
  <c r="H32" i="2"/>
  <c r="H34" i="2" s="1"/>
  <c r="G32" i="2"/>
  <c r="G34" i="2" s="1"/>
  <c r="E32" i="2"/>
  <c r="E34" i="2" s="1"/>
  <c r="D32" i="2"/>
  <c r="D34" i="2" s="1"/>
  <c r="G26" i="2"/>
  <c r="G28" i="2" s="1"/>
  <c r="D26" i="2"/>
  <c r="D28" i="2" s="1"/>
  <c r="F20" i="2"/>
  <c r="F22" i="2" s="1"/>
  <c r="E20" i="2"/>
  <c r="E22" i="2" s="1"/>
  <c r="D20" i="2"/>
  <c r="D22" i="2" s="1"/>
  <c r="G14" i="2"/>
  <c r="G16" i="2" s="1"/>
  <c r="D14" i="2"/>
  <c r="D16" i="2" s="1"/>
  <c r="E8" i="2"/>
  <c r="E10" i="2" s="1"/>
  <c r="D8" i="2"/>
  <c r="D10" i="2" s="1"/>
  <c r="B3" i="2"/>
  <c r="D12" i="1" l="1"/>
</calcChain>
</file>

<file path=xl/sharedStrings.xml><?xml version="1.0" encoding="utf-8"?>
<sst xmlns="http://schemas.openxmlformats.org/spreadsheetml/2006/main" count="52" uniqueCount="17">
  <si>
    <t>angle en degré</t>
  </si>
  <si>
    <t>longueur</t>
  </si>
  <si>
    <t>hauteur</t>
  </si>
  <si>
    <t>CALCUL DE LA LONGUEUR ET DE LA HAUTEUR NECESSAIRE POUR OBTENIR UN ANGLE</t>
  </si>
  <si>
    <t>alpha(rad)</t>
  </si>
  <si>
    <t>D</t>
  </si>
  <si>
    <t>h</t>
  </si>
  <si>
    <t>valeur de PI</t>
  </si>
  <si>
    <t>R</t>
  </si>
  <si>
    <t>angle en rad</t>
  </si>
  <si>
    <t>mm</t>
  </si>
  <si>
    <t>Dépassement du fer</t>
  </si>
  <si>
    <t>rayon de l'arbre</t>
  </si>
  <si>
    <t>a</t>
  </si>
  <si>
    <t>avancée de la règle</t>
  </si>
  <si>
    <t>CALCUL DE DEPASSEMENT DE FER PAR RAPPORT A LA TABLE DE SORTIE</t>
  </si>
  <si>
    <t>coté Adjacent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</si>
</sst>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"/>
  </numFmts>
  <fonts count="4" x14ac:knownFonts="1">
    <font>
      <sz val="10"/>
      <name val="Arial"/>
    </font>
    <font>
      <b/>
      <sz val="10"/>
      <name val="Arial"/>
      <family val="2"/>
    </font>
    <font>
      <sz val="11"/>
      <color rgb="FF9C0006"/>
      <name val="Calibri"/>
      <family val="2"/>
      <scheme val="minor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C5C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4" borderId="0" applyNumberFormat="0" applyBorder="0" applyAlignment="0" applyProtection="0"/>
  </cellStyleXfs>
  <cellXfs count="21">
    <xf numFmtId="0" fontId="0" fillId="0" borderId="0" xfId="0"/>
    <xf numFmtId="3" fontId="0" fillId="0" borderId="0" xfId="0" applyNumberFormat="1"/>
    <xf numFmtId="0" fontId="0" fillId="2" borderId="0" xfId="0" applyFill="1"/>
    <xf numFmtId="0" fontId="1" fillId="0" borderId="0" xfId="0" applyFont="1"/>
    <xf numFmtId="4" fontId="0" fillId="2" borderId="0" xfId="0" applyNumberFormat="1" applyFill="1"/>
    <xf numFmtId="0" fontId="0" fillId="0" borderId="1" xfId="0" applyBorder="1"/>
    <xf numFmtId="0" fontId="2" fillId="4" borderId="2" xfId="1" applyBorder="1" applyAlignment="1">
      <alignment horizontal="left"/>
    </xf>
    <xf numFmtId="0" fontId="3" fillId="0" borderId="0" xfId="0" applyFont="1"/>
    <xf numFmtId="0" fontId="0" fillId="5" borderId="0" xfId="0" applyFill="1"/>
    <xf numFmtId="0" fontId="0" fillId="0" borderId="0" xfId="0" quotePrefix="1"/>
    <xf numFmtId="10" fontId="0" fillId="0" borderId="0" xfId="0" applyNumberFormat="1"/>
    <xf numFmtId="0" fontId="3" fillId="0" borderId="1" xfId="0" applyFont="1" applyBorder="1"/>
    <xf numFmtId="0" fontId="0" fillId="0" borderId="0" xfId="0" applyAlignment="1">
      <alignment horizontal="left" indent="2"/>
    </xf>
    <xf numFmtId="0" fontId="0" fillId="0" borderId="0" xfId="0" applyAlignment="1">
      <alignment horizontal="left" indent="5"/>
    </xf>
    <xf numFmtId="0" fontId="0" fillId="8" borderId="0" xfId="0" applyFill="1"/>
    <xf numFmtId="0" fontId="0" fillId="9" borderId="0" xfId="0" applyFill="1"/>
    <xf numFmtId="168" fontId="0" fillId="3" borderId="0" xfId="0" applyNumberFormat="1" applyFill="1"/>
    <xf numFmtId="4" fontId="0" fillId="7" borderId="0" xfId="0" applyNumberFormat="1" applyFill="1"/>
    <xf numFmtId="4" fontId="1" fillId="6" borderId="0" xfId="0" applyNumberFormat="1" applyFont="1" applyFill="1"/>
    <xf numFmtId="0" fontId="0" fillId="0" borderId="0" xfId="0" applyAlignment="1">
      <alignment horizontal="left" indent="2"/>
    </xf>
    <xf numFmtId="0" fontId="0" fillId="0" borderId="0" xfId="0" applyAlignment="1">
      <alignment horizontal="center"/>
    </xf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colors>
    <mruColors>
      <color rgb="FFFFC5C5"/>
      <color rgb="FFFF99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9526</xdr:colOff>
      <xdr:row>5</xdr:row>
      <xdr:rowOff>0</xdr:rowOff>
    </xdr:from>
    <xdr:to>
      <xdr:col>10</xdr:col>
      <xdr:colOff>714376</xdr:colOff>
      <xdr:row>21</xdr:row>
      <xdr:rowOff>57150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DB87575D-B586-45C5-8216-C12144383C7B}"/>
            </a:ext>
          </a:extLst>
        </xdr:cNvPr>
        <xdr:cNvSpPr/>
      </xdr:nvSpPr>
      <xdr:spPr>
        <a:xfrm>
          <a:off x="9877426" y="18145125"/>
          <a:ext cx="2647950" cy="2647950"/>
        </a:xfrm>
        <a:prstGeom prst="ellipse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9526</xdr:colOff>
      <xdr:row>13</xdr:row>
      <xdr:rowOff>28575</xdr:rowOff>
    </xdr:from>
    <xdr:to>
      <xdr:col>10</xdr:col>
      <xdr:colOff>714376</xdr:colOff>
      <xdr:row>13</xdr:row>
      <xdr:rowOff>28575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168CA321-22D7-43C9-904A-36F269F81260}"/>
            </a:ext>
          </a:extLst>
        </xdr:cNvPr>
        <xdr:cNvCxnSpPr>
          <a:stCxn id="3" idx="2"/>
          <a:endCxn id="3" idx="6"/>
        </xdr:cNvCxnSpPr>
      </xdr:nvCxnSpPr>
      <xdr:spPr>
        <a:xfrm>
          <a:off x="9877426" y="19469100"/>
          <a:ext cx="2647950" cy="0"/>
        </a:xfrm>
        <a:prstGeom prst="line">
          <a:avLst/>
        </a:prstGeom>
        <a:ln w="25400" cmpd="sng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7</xdr:row>
      <xdr:rowOff>0</xdr:rowOff>
    </xdr:from>
    <xdr:to>
      <xdr:col>12</xdr:col>
      <xdr:colOff>0</xdr:colOff>
      <xdr:row>13</xdr:row>
      <xdr:rowOff>28575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196FB60C-A8C6-4486-BB29-99BCD339A697}"/>
            </a:ext>
          </a:extLst>
        </xdr:cNvPr>
        <xdr:cNvCxnSpPr/>
      </xdr:nvCxnSpPr>
      <xdr:spPr>
        <a:xfrm flipV="1">
          <a:off x="13335000" y="18468975"/>
          <a:ext cx="0" cy="1000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457200</xdr:colOff>
      <xdr:row>5</xdr:row>
      <xdr:rowOff>0</xdr:rowOff>
    </xdr:from>
    <xdr:to>
      <xdr:col>12</xdr:col>
      <xdr:colOff>542925</xdr:colOff>
      <xdr:row>5</xdr:row>
      <xdr:rowOff>9525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3BE2B7FA-50D6-4964-8049-87A95F47CE92}"/>
            </a:ext>
          </a:extLst>
        </xdr:cNvPr>
        <xdr:cNvCxnSpPr/>
      </xdr:nvCxnSpPr>
      <xdr:spPr>
        <a:xfrm flipV="1">
          <a:off x="11087100" y="18145125"/>
          <a:ext cx="2790825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581026</xdr:colOff>
      <xdr:row>7</xdr:row>
      <xdr:rowOff>19050</xdr:rowOff>
    </xdr:from>
    <xdr:to>
      <xdr:col>9</xdr:col>
      <xdr:colOff>600075</xdr:colOff>
      <xdr:row>13</xdr:row>
      <xdr:rowOff>47625</xdr:rowOff>
    </xdr:to>
    <xdr:cxnSp macro="">
      <xdr:nvCxnSpPr>
        <xdr:cNvPr id="12" name="Connecteur droit 11">
          <a:extLst>
            <a:ext uri="{FF2B5EF4-FFF2-40B4-BE49-F238E27FC236}">
              <a16:creationId xmlns:a16="http://schemas.microsoft.com/office/drawing/2014/main" id="{8AD7D598-7098-4C4E-B893-1F752EB0473A}"/>
            </a:ext>
          </a:extLst>
        </xdr:cNvPr>
        <xdr:cNvCxnSpPr/>
      </xdr:nvCxnSpPr>
      <xdr:spPr>
        <a:xfrm>
          <a:off x="11210926" y="18488025"/>
          <a:ext cx="19049" cy="10001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352425</xdr:colOff>
      <xdr:row>4</xdr:row>
      <xdr:rowOff>152400</xdr:rowOff>
    </xdr:from>
    <xdr:to>
      <xdr:col>11</xdr:col>
      <xdr:colOff>352425</xdr:colOff>
      <xdr:row>6</xdr:row>
      <xdr:rowOff>152400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BA4E7DC4-E09D-437A-968C-69ED808D3BA4}"/>
            </a:ext>
          </a:extLst>
        </xdr:cNvPr>
        <xdr:cNvCxnSpPr/>
      </xdr:nvCxnSpPr>
      <xdr:spPr>
        <a:xfrm flipV="1">
          <a:off x="12925425" y="18135600"/>
          <a:ext cx="0" cy="3238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400050</xdr:colOff>
      <xdr:row>4</xdr:row>
      <xdr:rowOff>152401</xdr:rowOff>
    </xdr:from>
    <xdr:to>
      <xdr:col>12</xdr:col>
      <xdr:colOff>400050</xdr:colOff>
      <xdr:row>13</xdr:row>
      <xdr:rowOff>28575</xdr:rowOff>
    </xdr:to>
    <xdr:cxnSp macro="">
      <xdr:nvCxnSpPr>
        <xdr:cNvPr id="16" name="Connecteur droit 15">
          <a:extLst>
            <a:ext uri="{FF2B5EF4-FFF2-40B4-BE49-F238E27FC236}">
              <a16:creationId xmlns:a16="http://schemas.microsoft.com/office/drawing/2014/main" id="{5700A9E5-20C3-446B-8D93-71A83F95DAF3}"/>
            </a:ext>
          </a:extLst>
        </xdr:cNvPr>
        <xdr:cNvCxnSpPr/>
      </xdr:nvCxnSpPr>
      <xdr:spPr>
        <a:xfrm flipV="1">
          <a:off x="13735050" y="18135601"/>
          <a:ext cx="0" cy="13334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228600</xdr:colOff>
      <xdr:row>6</xdr:row>
      <xdr:rowOff>152401</xdr:rowOff>
    </xdr:from>
    <xdr:to>
      <xdr:col>12</xdr:col>
      <xdr:colOff>152400</xdr:colOff>
      <xdr:row>7</xdr:row>
      <xdr:rowOff>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3CF3BEA0-9A90-4097-8A80-4BBC2D62EE23}"/>
            </a:ext>
          </a:extLst>
        </xdr:cNvPr>
        <xdr:cNvCxnSpPr/>
      </xdr:nvCxnSpPr>
      <xdr:spPr>
        <a:xfrm>
          <a:off x="12039600" y="18459451"/>
          <a:ext cx="1447800" cy="9524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657225</xdr:colOff>
      <xdr:row>13</xdr:row>
      <xdr:rowOff>28575</xdr:rowOff>
    </xdr:from>
    <xdr:to>
      <xdr:col>12</xdr:col>
      <xdr:colOff>704850</xdr:colOff>
      <xdr:row>13</xdr:row>
      <xdr:rowOff>28576</xdr:rowOff>
    </xdr:to>
    <xdr:cxnSp macro="">
      <xdr:nvCxnSpPr>
        <xdr:cNvPr id="18" name="Connecteur droit 17">
          <a:extLst>
            <a:ext uri="{FF2B5EF4-FFF2-40B4-BE49-F238E27FC236}">
              <a16:creationId xmlns:a16="http://schemas.microsoft.com/office/drawing/2014/main" id="{98327EF6-CEC8-46BC-8C22-06D5AF66B167}"/>
            </a:ext>
          </a:extLst>
        </xdr:cNvPr>
        <xdr:cNvCxnSpPr/>
      </xdr:nvCxnSpPr>
      <xdr:spPr>
        <a:xfrm flipV="1">
          <a:off x="12468225" y="19469100"/>
          <a:ext cx="157162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447675</xdr:colOff>
      <xdr:row>6</xdr:row>
      <xdr:rowOff>152400</xdr:rowOff>
    </xdr:from>
    <xdr:to>
      <xdr:col>10</xdr:col>
      <xdr:colOff>219075</xdr:colOff>
      <xdr:row>13</xdr:row>
      <xdr:rowOff>38100</xdr:rowOff>
    </xdr:to>
    <xdr:grpSp>
      <xdr:nvGrpSpPr>
        <xdr:cNvPr id="21" name="Groupe 20">
          <a:extLst>
            <a:ext uri="{FF2B5EF4-FFF2-40B4-BE49-F238E27FC236}">
              <a16:creationId xmlns:a16="http://schemas.microsoft.com/office/drawing/2014/main" id="{05F82184-8CBB-4685-BBE2-CAC38A1AA52A}"/>
            </a:ext>
          </a:extLst>
        </xdr:cNvPr>
        <xdr:cNvGrpSpPr/>
      </xdr:nvGrpSpPr>
      <xdr:grpSpPr>
        <a:xfrm>
          <a:off x="7162800" y="1123950"/>
          <a:ext cx="1714500" cy="1019175"/>
          <a:chOff x="10325100" y="18459450"/>
          <a:chExt cx="1714500" cy="1019175"/>
        </a:xfrm>
        <a:effectLst>
          <a:outerShdw blurRad="50800" dist="50800" dir="5400000" algn="ctr" rotWithShape="0">
            <a:schemeClr val="accent4">
              <a:lumMod val="60000"/>
              <a:lumOff val="40000"/>
            </a:schemeClr>
          </a:outerShdw>
        </a:effectLst>
      </xdr:grpSpPr>
      <xdr:cxnSp macro="">
        <xdr:nvCxnSpPr>
          <xdr:cNvPr id="22" name="Connecteur droit 21">
            <a:extLst>
              <a:ext uri="{FF2B5EF4-FFF2-40B4-BE49-F238E27FC236}">
                <a16:creationId xmlns:a16="http://schemas.microsoft.com/office/drawing/2014/main" id="{F3A2CACA-5D20-CA13-68AC-9A8D63A5DD74}"/>
              </a:ext>
            </a:extLst>
          </xdr:cNvPr>
          <xdr:cNvCxnSpPr/>
        </xdr:nvCxnSpPr>
        <xdr:spPr>
          <a:xfrm flipV="1">
            <a:off x="10325100" y="18459450"/>
            <a:ext cx="1714500" cy="1905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" name="Connecteur droit 22">
            <a:extLst>
              <a:ext uri="{FF2B5EF4-FFF2-40B4-BE49-F238E27FC236}">
                <a16:creationId xmlns:a16="http://schemas.microsoft.com/office/drawing/2014/main" id="{34088A69-2C02-3C4D-93BF-0AF8DC8C7951}"/>
              </a:ext>
            </a:extLst>
          </xdr:cNvPr>
          <xdr:cNvCxnSpPr/>
        </xdr:nvCxnSpPr>
        <xdr:spPr>
          <a:xfrm>
            <a:off x="10344150" y="18488025"/>
            <a:ext cx="904875" cy="99060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" name="Connecteur droit 23">
            <a:extLst>
              <a:ext uri="{FF2B5EF4-FFF2-40B4-BE49-F238E27FC236}">
                <a16:creationId xmlns:a16="http://schemas.microsoft.com/office/drawing/2014/main" id="{3226AB21-D230-B6FF-1BE2-3CF0DF0EC930}"/>
              </a:ext>
            </a:extLst>
          </xdr:cNvPr>
          <xdr:cNvCxnSpPr/>
        </xdr:nvCxnSpPr>
        <xdr:spPr>
          <a:xfrm flipH="1">
            <a:off x="11249025" y="18468975"/>
            <a:ext cx="790575" cy="1000125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9</xdr:col>
      <xdr:colOff>61675</xdr:colOff>
      <xdr:row>4</xdr:row>
      <xdr:rowOff>114355</xdr:rowOff>
    </xdr:from>
    <xdr:to>
      <xdr:col>9</xdr:col>
      <xdr:colOff>708216</xdr:colOff>
      <xdr:row>12</xdr:row>
      <xdr:rowOff>93822</xdr:rowOff>
    </xdr:to>
    <xdr:sp macro="" textlink="">
      <xdr:nvSpPr>
        <xdr:cNvPr id="25" name="Triangle isocèle 24">
          <a:extLst>
            <a:ext uri="{FF2B5EF4-FFF2-40B4-BE49-F238E27FC236}">
              <a16:creationId xmlns:a16="http://schemas.microsoft.com/office/drawing/2014/main" id="{68DBF3B0-9ECE-4FC0-A89C-482EA5CDA6AF}"/>
            </a:ext>
          </a:extLst>
        </xdr:cNvPr>
        <xdr:cNvSpPr/>
      </xdr:nvSpPr>
      <xdr:spPr>
        <a:xfrm rot="2826370">
          <a:off x="10377412" y="18411718"/>
          <a:ext cx="1274867" cy="646541"/>
        </a:xfrm>
        <a:prstGeom prst="triangle">
          <a:avLst>
            <a:gd name="adj" fmla="val 4729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578166</xdr:colOff>
      <xdr:row>11</xdr:row>
      <xdr:rowOff>16089</xdr:rowOff>
    </xdr:from>
    <xdr:to>
      <xdr:col>9</xdr:col>
      <xdr:colOff>736283</xdr:colOff>
      <xdr:row>12</xdr:row>
      <xdr:rowOff>136309</xdr:rowOff>
    </xdr:to>
    <xdr:sp macro="" textlink="">
      <xdr:nvSpPr>
        <xdr:cNvPr id="26" name="Triangle isocèle 25">
          <a:extLst>
            <a:ext uri="{FF2B5EF4-FFF2-40B4-BE49-F238E27FC236}">
              <a16:creationId xmlns:a16="http://schemas.microsoft.com/office/drawing/2014/main" id="{931F8094-7A1D-4B47-876C-BC340485194F}"/>
            </a:ext>
          </a:extLst>
        </xdr:cNvPr>
        <xdr:cNvSpPr/>
      </xdr:nvSpPr>
      <xdr:spPr>
        <a:xfrm rot="18773630" flipH="1">
          <a:off x="11146052" y="19194778"/>
          <a:ext cx="282145" cy="158117"/>
        </a:xfrm>
        <a:prstGeom prst="triangle">
          <a:avLst>
            <a:gd name="adj" fmla="val 47295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123824</xdr:colOff>
      <xdr:row>7</xdr:row>
      <xdr:rowOff>85724</xdr:rowOff>
    </xdr:from>
    <xdr:to>
      <xdr:col>4</xdr:col>
      <xdr:colOff>281941</xdr:colOff>
      <xdr:row>9</xdr:row>
      <xdr:rowOff>44019</xdr:rowOff>
    </xdr:to>
    <xdr:sp macro="" textlink="">
      <xdr:nvSpPr>
        <xdr:cNvPr id="27" name="Triangle isocèle 26">
          <a:extLst>
            <a:ext uri="{FF2B5EF4-FFF2-40B4-BE49-F238E27FC236}">
              <a16:creationId xmlns:a16="http://schemas.microsoft.com/office/drawing/2014/main" id="{384D6C43-B8CE-4A63-8205-662410C6EBE6}"/>
            </a:ext>
          </a:extLst>
        </xdr:cNvPr>
        <xdr:cNvSpPr/>
      </xdr:nvSpPr>
      <xdr:spPr>
        <a:xfrm rot="18884405" flipH="1">
          <a:off x="3595585" y="18778638"/>
          <a:ext cx="282145" cy="158117"/>
        </a:xfrm>
        <a:prstGeom prst="triangle">
          <a:avLst>
            <a:gd name="adj" fmla="val 47295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447675</xdr:colOff>
      <xdr:row>0</xdr:row>
      <xdr:rowOff>38100</xdr:rowOff>
    </xdr:from>
    <xdr:to>
      <xdr:col>8</xdr:col>
      <xdr:colOff>447675</xdr:colOff>
      <xdr:row>7</xdr:row>
      <xdr:rowOff>47625</xdr:rowOff>
    </xdr:to>
    <xdr:cxnSp macro="">
      <xdr:nvCxnSpPr>
        <xdr:cNvPr id="31" name="Connecteur droit 30">
          <a:extLst>
            <a:ext uri="{FF2B5EF4-FFF2-40B4-BE49-F238E27FC236}">
              <a16:creationId xmlns:a16="http://schemas.microsoft.com/office/drawing/2014/main" id="{CF09F02E-C5F1-EA59-C85A-A78BE115472C}"/>
            </a:ext>
          </a:extLst>
        </xdr:cNvPr>
        <xdr:cNvCxnSpPr/>
      </xdr:nvCxnSpPr>
      <xdr:spPr>
        <a:xfrm>
          <a:off x="10315575" y="22879050"/>
          <a:ext cx="0" cy="1143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209550</xdr:colOff>
      <xdr:row>0</xdr:row>
      <xdr:rowOff>9525</xdr:rowOff>
    </xdr:from>
    <xdr:to>
      <xdr:col>10</xdr:col>
      <xdr:colOff>209550</xdr:colOff>
      <xdr:row>7</xdr:row>
      <xdr:rowOff>19050</xdr:rowOff>
    </xdr:to>
    <xdr:cxnSp macro="">
      <xdr:nvCxnSpPr>
        <xdr:cNvPr id="33" name="Connecteur droit 32">
          <a:extLst>
            <a:ext uri="{FF2B5EF4-FFF2-40B4-BE49-F238E27FC236}">
              <a16:creationId xmlns:a16="http://schemas.microsoft.com/office/drawing/2014/main" id="{1F5DCFC0-1ED3-42C8-8BCF-BE8EF862387E}"/>
            </a:ext>
          </a:extLst>
        </xdr:cNvPr>
        <xdr:cNvCxnSpPr/>
      </xdr:nvCxnSpPr>
      <xdr:spPr>
        <a:xfrm>
          <a:off x="12020550" y="22850475"/>
          <a:ext cx="0" cy="1143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466725</xdr:colOff>
      <xdr:row>1</xdr:row>
      <xdr:rowOff>142875</xdr:rowOff>
    </xdr:from>
    <xdr:to>
      <xdr:col>10</xdr:col>
      <xdr:colOff>200025</xdr:colOff>
      <xdr:row>2</xdr:row>
      <xdr:rowOff>9525</xdr:rowOff>
    </xdr:to>
    <xdr:cxnSp macro="">
      <xdr:nvCxnSpPr>
        <xdr:cNvPr id="37" name="Connecteur droit avec flèche 36">
          <a:extLst>
            <a:ext uri="{FF2B5EF4-FFF2-40B4-BE49-F238E27FC236}">
              <a16:creationId xmlns:a16="http://schemas.microsoft.com/office/drawing/2014/main" id="{8DD084DB-DC79-B076-41EB-234F3D273ACF}"/>
            </a:ext>
          </a:extLst>
        </xdr:cNvPr>
        <xdr:cNvCxnSpPr/>
      </xdr:nvCxnSpPr>
      <xdr:spPr>
        <a:xfrm flipV="1">
          <a:off x="10334625" y="23145750"/>
          <a:ext cx="1676400" cy="285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24"/>
  <sheetViews>
    <sheetView tabSelected="1" workbookViewId="0">
      <selection activeCell="O28" sqref="O28"/>
    </sheetView>
  </sheetViews>
  <sheetFormatPr baseColWidth="10" defaultRowHeight="12.75" x14ac:dyDescent="0.2"/>
  <cols>
    <col min="2" max="2" width="18.42578125" customWidth="1"/>
    <col min="3" max="3" width="11.7109375" bestFit="1" customWidth="1"/>
    <col min="5" max="5" width="13.42578125" customWidth="1"/>
    <col min="10" max="10" width="17.7109375" customWidth="1"/>
  </cols>
  <sheetData>
    <row r="2" spans="2:13" x14ac:dyDescent="0.2">
      <c r="B2" s="7"/>
      <c r="J2" s="20" t="s">
        <v>13</v>
      </c>
    </row>
    <row r="4" spans="2:13" x14ac:dyDescent="0.2">
      <c r="B4" s="3" t="s">
        <v>15</v>
      </c>
      <c r="C4" s="3"/>
      <c r="D4" s="3"/>
      <c r="E4" s="3"/>
    </row>
    <row r="6" spans="2:13" x14ac:dyDescent="0.2">
      <c r="B6" t="s">
        <v>12</v>
      </c>
      <c r="D6" s="8">
        <v>40</v>
      </c>
      <c r="E6" t="s">
        <v>10</v>
      </c>
      <c r="F6" t="s">
        <v>8</v>
      </c>
      <c r="L6" s="19" t="s">
        <v>6</v>
      </c>
    </row>
    <row r="7" spans="2:13" x14ac:dyDescent="0.2">
      <c r="B7" t="s">
        <v>14</v>
      </c>
      <c r="D7" s="8">
        <v>3</v>
      </c>
      <c r="E7" t="s">
        <v>10</v>
      </c>
      <c r="F7" s="7" t="s">
        <v>13</v>
      </c>
      <c r="L7" s="19"/>
    </row>
    <row r="9" spans="2:13" x14ac:dyDescent="0.2">
      <c r="C9" t="s">
        <v>4</v>
      </c>
      <c r="D9">
        <f>ASIN(0.5*D7/D6)</f>
        <v>3.7508794628988623E-2</v>
      </c>
    </row>
    <row r="10" spans="2:13" x14ac:dyDescent="0.2">
      <c r="L10" s="13" t="s">
        <v>5</v>
      </c>
      <c r="M10" s="12" t="s">
        <v>8</v>
      </c>
    </row>
    <row r="11" spans="2:13" x14ac:dyDescent="0.2">
      <c r="B11" s="7" t="s">
        <v>16</v>
      </c>
      <c r="D11">
        <f>ROUND(+D6*COS(D9),2)</f>
        <v>39.97</v>
      </c>
      <c r="E11" t="s">
        <v>10</v>
      </c>
      <c r="F11" s="9" t="s">
        <v>5</v>
      </c>
    </row>
    <row r="12" spans="2:13" x14ac:dyDescent="0.2">
      <c r="B12" t="s">
        <v>11</v>
      </c>
      <c r="D12" s="18">
        <f>+D6-D11</f>
        <v>3.0000000000001137E-2</v>
      </c>
      <c r="E12" t="s">
        <v>10</v>
      </c>
      <c r="F12" t="s">
        <v>6</v>
      </c>
    </row>
    <row r="21" spans="4:4" x14ac:dyDescent="0.2">
      <c r="D21" s="10"/>
    </row>
    <row r="24" spans="4:4" x14ac:dyDescent="0.2">
      <c r="D24" s="10"/>
    </row>
  </sheetData>
  <mergeCells count="1">
    <mergeCell ref="L6:L7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B14D4-945D-4B93-96A2-E3913F06DAC5}">
  <dimension ref="B1:H51"/>
  <sheetViews>
    <sheetView workbookViewId="0">
      <selection activeCell="F21" sqref="F21"/>
    </sheetView>
  </sheetViews>
  <sheetFormatPr baseColWidth="10" defaultRowHeight="12.75" x14ac:dyDescent="0.2"/>
  <sheetData>
    <row r="1" spans="2:8" ht="13.5" thickBot="1" x14ac:dyDescent="0.25"/>
    <row r="2" spans="2:8" x14ac:dyDescent="0.2">
      <c r="B2" s="11" t="s">
        <v>7</v>
      </c>
      <c r="D2" s="14"/>
    </row>
    <row r="3" spans="2:8" ht="15.75" thickBot="1" x14ac:dyDescent="0.3">
      <c r="B3" s="6">
        <f>PI()</f>
        <v>3.1415926535897931</v>
      </c>
    </row>
    <row r="5" spans="2:8" ht="13.5" thickBot="1" x14ac:dyDescent="0.25">
      <c r="B5" s="3" t="s">
        <v>3</v>
      </c>
    </row>
    <row r="6" spans="2:8" x14ac:dyDescent="0.2">
      <c r="D6" s="1"/>
      <c r="F6" s="5"/>
    </row>
    <row r="7" spans="2:8" x14ac:dyDescent="0.2">
      <c r="B7" t="s">
        <v>0</v>
      </c>
      <c r="D7" s="4">
        <v>22.7</v>
      </c>
      <c r="E7" s="17">
        <f>+D7</f>
        <v>22.7</v>
      </c>
      <c r="F7" s="17">
        <f>+D7</f>
        <v>22.7</v>
      </c>
      <c r="G7" s="17">
        <f>+D7</f>
        <v>22.7</v>
      </c>
      <c r="H7" s="17">
        <f>+D7</f>
        <v>22.7</v>
      </c>
    </row>
    <row r="8" spans="2:8" x14ac:dyDescent="0.2">
      <c r="B8" t="s">
        <v>9</v>
      </c>
      <c r="D8" s="15">
        <f>D7*$B$3/180</f>
        <v>0.39618974020271275</v>
      </c>
      <c r="E8" s="15">
        <f>E7*$B$3/180</f>
        <v>0.39618974020271275</v>
      </c>
      <c r="F8" s="15">
        <f>F7*$B$3/180</f>
        <v>0.39618974020271275</v>
      </c>
      <c r="G8" s="15">
        <f>G7*$B$3/180</f>
        <v>0.39618974020271275</v>
      </c>
      <c r="H8" s="15">
        <f>H7*$B$3/180</f>
        <v>0.39618974020271275</v>
      </c>
    </row>
    <row r="9" spans="2:8" x14ac:dyDescent="0.2">
      <c r="B9" t="s">
        <v>1</v>
      </c>
      <c r="D9" s="2">
        <v>100</v>
      </c>
      <c r="E9" s="2">
        <v>150</v>
      </c>
      <c r="F9" s="2">
        <v>200</v>
      </c>
      <c r="G9" s="2">
        <v>250</v>
      </c>
      <c r="H9" s="2">
        <v>300</v>
      </c>
    </row>
    <row r="10" spans="2:8" x14ac:dyDescent="0.2">
      <c r="B10" t="s">
        <v>2</v>
      </c>
      <c r="D10" s="16">
        <f>D9*TAN(D8)</f>
        <v>41.830906141964896</v>
      </c>
      <c r="E10" s="16">
        <f>E9*TAN(E8)</f>
        <v>62.746359212947347</v>
      </c>
      <c r="F10" s="16">
        <f>F9*TAN(F8)</f>
        <v>83.661812283929791</v>
      </c>
      <c r="G10" s="16">
        <f>G9*TAN(G8)</f>
        <v>104.57726535491224</v>
      </c>
      <c r="H10" s="16">
        <f>H9*TAN(H8)</f>
        <v>125.49271842589469</v>
      </c>
    </row>
    <row r="13" spans="2:8" x14ac:dyDescent="0.2">
      <c r="B13" t="s">
        <v>0</v>
      </c>
      <c r="D13" s="4">
        <v>17.100000000000001</v>
      </c>
      <c r="E13" s="17">
        <f>+D13</f>
        <v>17.100000000000001</v>
      </c>
      <c r="F13" s="17">
        <f>+D13</f>
        <v>17.100000000000001</v>
      </c>
      <c r="G13" s="17">
        <f>+D13</f>
        <v>17.100000000000001</v>
      </c>
      <c r="H13" s="17">
        <f>+D13</f>
        <v>17.100000000000001</v>
      </c>
    </row>
    <row r="14" spans="2:8" x14ac:dyDescent="0.2">
      <c r="B14" t="s">
        <v>9</v>
      </c>
      <c r="D14" s="15">
        <f>D13*$B$3/180</f>
        <v>0.29845130209103038</v>
      </c>
      <c r="E14" s="15">
        <f>E13*$B$3/180</f>
        <v>0.29845130209103038</v>
      </c>
      <c r="F14" s="15">
        <f>F13*$B$3/180</f>
        <v>0.29845130209103038</v>
      </c>
      <c r="G14" s="15">
        <f>G13*$B$3/180</f>
        <v>0.29845130209103038</v>
      </c>
      <c r="H14" s="15">
        <f>H13*$B$3/180</f>
        <v>0.29845130209103038</v>
      </c>
    </row>
    <row r="15" spans="2:8" x14ac:dyDescent="0.2">
      <c r="B15" t="s">
        <v>1</v>
      </c>
      <c r="D15" s="2">
        <v>100</v>
      </c>
      <c r="E15" s="2">
        <v>150</v>
      </c>
      <c r="F15" s="2">
        <v>200</v>
      </c>
      <c r="G15" s="2">
        <v>250</v>
      </c>
      <c r="H15" s="2">
        <v>300</v>
      </c>
    </row>
    <row r="16" spans="2:8" x14ac:dyDescent="0.2">
      <c r="B16" t="s">
        <v>2</v>
      </c>
      <c r="D16" s="16">
        <f>D15*TAN(D14)</f>
        <v>30.764016965989832</v>
      </c>
      <c r="E16" s="16">
        <f>E15*TAN(E14)</f>
        <v>46.146025448984751</v>
      </c>
      <c r="F16" s="16">
        <f>F15*TAN(F14)</f>
        <v>61.528033931979664</v>
      </c>
      <c r="G16" s="16">
        <f>G15*TAN(G14)</f>
        <v>76.910042414974583</v>
      </c>
      <c r="H16" s="16">
        <f>H15*TAN(H14)</f>
        <v>92.292050897969503</v>
      </c>
    </row>
    <row r="19" spans="2:8" x14ac:dyDescent="0.2">
      <c r="B19" t="s">
        <v>0</v>
      </c>
      <c r="D19" s="4">
        <v>84.3</v>
      </c>
      <c r="E19" s="17">
        <f>+D19</f>
        <v>84.3</v>
      </c>
      <c r="F19" s="17">
        <f>+D19</f>
        <v>84.3</v>
      </c>
      <c r="G19" s="17">
        <f>+D19</f>
        <v>84.3</v>
      </c>
      <c r="H19" s="17">
        <f>+D19</f>
        <v>84.3</v>
      </c>
    </row>
    <row r="20" spans="2:8" x14ac:dyDescent="0.2">
      <c r="B20" t="s">
        <v>9</v>
      </c>
      <c r="D20" s="15">
        <f>D19*$B$3/180</f>
        <v>1.4713125594312197</v>
      </c>
      <c r="E20" s="15">
        <f>E19*$B$3/180</f>
        <v>1.4713125594312197</v>
      </c>
      <c r="F20" s="15">
        <f>F19*$B$3/180</f>
        <v>1.4713125594312197</v>
      </c>
      <c r="G20" s="15">
        <f>G19*$B$3/180</f>
        <v>1.4713125594312197</v>
      </c>
      <c r="H20" s="15">
        <f>H19*$B$3/180</f>
        <v>1.4713125594312197</v>
      </c>
    </row>
    <row r="21" spans="2:8" x14ac:dyDescent="0.2">
      <c r="B21" t="s">
        <v>1</v>
      </c>
      <c r="D21" s="2">
        <v>40</v>
      </c>
      <c r="E21" s="2">
        <v>50</v>
      </c>
      <c r="F21" s="2">
        <v>200</v>
      </c>
      <c r="G21" s="2">
        <v>250</v>
      </c>
      <c r="H21" s="2">
        <v>300</v>
      </c>
    </row>
    <row r="22" spans="2:8" x14ac:dyDescent="0.2">
      <c r="B22" t="s">
        <v>2</v>
      </c>
      <c r="D22" s="16">
        <f>D21*TAN(D20)</f>
        <v>400.74831945494481</v>
      </c>
      <c r="E22" s="16">
        <f>E21*TAN(E20)</f>
        <v>500.93539931868099</v>
      </c>
      <c r="F22" s="16">
        <f>F21*TAN(F20)</f>
        <v>2003.741597274724</v>
      </c>
      <c r="G22" s="16">
        <f>G21*TAN(G20)</f>
        <v>2504.676996593405</v>
      </c>
      <c r="H22" s="16">
        <f>H21*TAN(H20)</f>
        <v>3005.612395912086</v>
      </c>
    </row>
    <row r="25" spans="2:8" x14ac:dyDescent="0.2">
      <c r="B25" t="s">
        <v>0</v>
      </c>
      <c r="D25" s="4">
        <v>59.6</v>
      </c>
      <c r="E25" s="17">
        <f>+D25</f>
        <v>59.6</v>
      </c>
      <c r="F25" s="17">
        <f>+D25</f>
        <v>59.6</v>
      </c>
      <c r="G25" s="17">
        <f>+D25</f>
        <v>59.6</v>
      </c>
      <c r="H25" s="17">
        <f>+D25</f>
        <v>59.6</v>
      </c>
    </row>
    <row r="26" spans="2:8" x14ac:dyDescent="0.2">
      <c r="B26" t="s">
        <v>9</v>
      </c>
      <c r="D26" s="15">
        <f>D25*$B$3/180</f>
        <v>1.0402162341886205</v>
      </c>
      <c r="E26" s="15">
        <f>E25*$B$3/180</f>
        <v>1.0402162341886205</v>
      </c>
      <c r="F26" s="15">
        <f>F25*$B$3/180</f>
        <v>1.0402162341886205</v>
      </c>
      <c r="G26" s="15">
        <f>G25*$B$3/180</f>
        <v>1.0402162341886205</v>
      </c>
      <c r="H26" s="15">
        <f>H25*$B$3/180</f>
        <v>1.0402162341886205</v>
      </c>
    </row>
    <row r="27" spans="2:8" x14ac:dyDescent="0.2">
      <c r="B27" t="s">
        <v>1</v>
      </c>
      <c r="D27" s="2">
        <v>100</v>
      </c>
      <c r="E27" s="2">
        <v>150</v>
      </c>
      <c r="F27" s="2">
        <v>200</v>
      </c>
      <c r="G27" s="2">
        <v>250</v>
      </c>
      <c r="H27" s="2">
        <v>300</v>
      </c>
    </row>
    <row r="28" spans="2:8" x14ac:dyDescent="0.2">
      <c r="B28" t="s">
        <v>2</v>
      </c>
      <c r="D28" s="16">
        <f>D27*TAN(D26)</f>
        <v>170.44587344980778</v>
      </c>
      <c r="E28" s="16">
        <f>E27*TAN(E26)</f>
        <v>255.66881017471167</v>
      </c>
      <c r="F28" s="16">
        <f>F27*TAN(F26)</f>
        <v>340.89174689961555</v>
      </c>
      <c r="G28" s="16">
        <f>G27*TAN(G26)</f>
        <v>426.11468362451944</v>
      </c>
      <c r="H28" s="16">
        <f>H27*TAN(H26)</f>
        <v>511.33762034942333</v>
      </c>
    </row>
    <row r="31" spans="2:8" x14ac:dyDescent="0.2">
      <c r="B31" t="s">
        <v>0</v>
      </c>
      <c r="D31" s="4">
        <v>34</v>
      </c>
      <c r="E31" s="17">
        <f>+D31</f>
        <v>34</v>
      </c>
      <c r="F31" s="17">
        <f>+D31</f>
        <v>34</v>
      </c>
      <c r="G31" s="17">
        <f>+D31</f>
        <v>34</v>
      </c>
      <c r="H31" s="17">
        <f>+D31</f>
        <v>34</v>
      </c>
    </row>
    <row r="32" spans="2:8" x14ac:dyDescent="0.2">
      <c r="B32" t="s">
        <v>9</v>
      </c>
      <c r="D32" s="15">
        <f>D31*$B$3/180</f>
        <v>0.59341194567807209</v>
      </c>
      <c r="E32" s="15">
        <f>E31*$B$3/180</f>
        <v>0.59341194567807209</v>
      </c>
      <c r="F32" s="15">
        <f>F31*$B$3/180</f>
        <v>0.59341194567807209</v>
      </c>
      <c r="G32" s="15">
        <f>G31*$B$3/180</f>
        <v>0.59341194567807209</v>
      </c>
      <c r="H32" s="15">
        <f>H31*$B$3/180</f>
        <v>0.59341194567807209</v>
      </c>
    </row>
    <row r="33" spans="2:8" x14ac:dyDescent="0.2">
      <c r="B33" t="s">
        <v>1</v>
      </c>
      <c r="D33" s="2">
        <v>100</v>
      </c>
      <c r="E33" s="2">
        <v>150</v>
      </c>
      <c r="F33" s="2">
        <v>200</v>
      </c>
      <c r="G33" s="2">
        <v>250</v>
      </c>
      <c r="H33" s="2">
        <v>300</v>
      </c>
    </row>
    <row r="34" spans="2:8" x14ac:dyDescent="0.2">
      <c r="B34" t="s">
        <v>2</v>
      </c>
      <c r="D34" s="16">
        <f>D33*TAN(D32)</f>
        <v>67.450851684242679</v>
      </c>
      <c r="E34" s="16">
        <f>E33*TAN(E32)</f>
        <v>101.17627752636402</v>
      </c>
      <c r="F34" s="16">
        <f>F33*TAN(F32)</f>
        <v>134.90170336848536</v>
      </c>
      <c r="G34" s="16">
        <f>G33*TAN(G32)</f>
        <v>168.62712921060668</v>
      </c>
      <c r="H34" s="16">
        <f>H33*TAN(H32)</f>
        <v>202.35255505272804</v>
      </c>
    </row>
    <row r="37" spans="2:8" x14ac:dyDescent="0.2">
      <c r="B37" t="s">
        <v>0</v>
      </c>
      <c r="D37" s="4">
        <v>42.6</v>
      </c>
      <c r="E37" s="17">
        <f>+D37</f>
        <v>42.6</v>
      </c>
      <c r="F37" s="17">
        <f>+D37</f>
        <v>42.6</v>
      </c>
      <c r="G37" s="17">
        <f>+D37</f>
        <v>42.6</v>
      </c>
      <c r="H37" s="17">
        <f>+D37</f>
        <v>42.6</v>
      </c>
    </row>
    <row r="38" spans="2:8" x14ac:dyDescent="0.2">
      <c r="B38" t="s">
        <v>9</v>
      </c>
      <c r="D38" s="15">
        <f>D37*$B$3/180</f>
        <v>0.74351026134958442</v>
      </c>
      <c r="E38" s="15">
        <f>E37*$B$3/180</f>
        <v>0.74351026134958442</v>
      </c>
      <c r="F38" s="15">
        <f>F37*$B$3/180</f>
        <v>0.74351026134958442</v>
      </c>
      <c r="G38" s="15">
        <f>G37*$B$3/180</f>
        <v>0.74351026134958442</v>
      </c>
      <c r="H38" s="15">
        <f>H37*$B$3/180</f>
        <v>0.74351026134958442</v>
      </c>
    </row>
    <row r="39" spans="2:8" x14ac:dyDescent="0.2">
      <c r="B39" t="s">
        <v>1</v>
      </c>
      <c r="D39" s="2">
        <v>100</v>
      </c>
      <c r="E39" s="2">
        <v>150</v>
      </c>
      <c r="F39" s="2">
        <v>200</v>
      </c>
      <c r="G39" s="2">
        <v>250</v>
      </c>
      <c r="H39" s="2">
        <v>300</v>
      </c>
    </row>
    <row r="40" spans="2:8" x14ac:dyDescent="0.2">
      <c r="B40" t="s">
        <v>2</v>
      </c>
      <c r="D40" s="16">
        <f>D39*TAN(D38)</f>
        <v>91.954713790704005</v>
      </c>
      <c r="E40" s="16">
        <f>E39*TAN(E38)</f>
        <v>137.93207068605599</v>
      </c>
      <c r="F40" s="16">
        <f>F39*TAN(F38)</f>
        <v>183.90942758140801</v>
      </c>
      <c r="G40" s="16">
        <f>G39*TAN(G38)</f>
        <v>229.88678447676</v>
      </c>
      <c r="H40" s="16">
        <f>H39*TAN(H38)</f>
        <v>275.86414137211199</v>
      </c>
    </row>
    <row r="43" spans="2:8" x14ac:dyDescent="0.2">
      <c r="B43" t="s">
        <v>0</v>
      </c>
      <c r="D43" s="4">
        <v>52.3</v>
      </c>
      <c r="E43" s="17">
        <f>+D43</f>
        <v>52.3</v>
      </c>
      <c r="F43" s="17">
        <f>+D43</f>
        <v>52.3</v>
      </c>
      <c r="G43" s="17">
        <f>+D43</f>
        <v>52.3</v>
      </c>
      <c r="H43" s="17">
        <f>+D43</f>
        <v>52.3</v>
      </c>
    </row>
    <row r="44" spans="2:8" x14ac:dyDescent="0.2">
      <c r="B44" t="s">
        <v>9</v>
      </c>
      <c r="D44" s="15">
        <f>D43*$B$3/180</f>
        <v>0.91280719879303418</v>
      </c>
      <c r="E44" s="15">
        <f>E43*$B$3/180</f>
        <v>0.91280719879303418</v>
      </c>
      <c r="F44" s="15">
        <f>F43*$B$3/180</f>
        <v>0.91280719879303418</v>
      </c>
      <c r="G44" s="15">
        <f>G43*$B$3/180</f>
        <v>0.91280719879303418</v>
      </c>
      <c r="H44" s="15">
        <f>H43*$B$3/180</f>
        <v>0.91280719879303418</v>
      </c>
    </row>
    <row r="45" spans="2:8" x14ac:dyDescent="0.2">
      <c r="B45" t="s">
        <v>1</v>
      </c>
      <c r="D45" s="2">
        <v>100</v>
      </c>
      <c r="E45" s="2">
        <v>150</v>
      </c>
      <c r="F45" s="2">
        <v>200</v>
      </c>
      <c r="G45" s="2">
        <v>250</v>
      </c>
      <c r="H45" s="2">
        <v>300</v>
      </c>
    </row>
    <row r="46" spans="2:8" x14ac:dyDescent="0.2">
      <c r="B46" t="s">
        <v>2</v>
      </c>
      <c r="D46" s="16">
        <f>D45*TAN(D44)</f>
        <v>129.38488095752106</v>
      </c>
      <c r="E46" s="16">
        <f>E45*TAN(E44)</f>
        <v>194.07732143628161</v>
      </c>
      <c r="F46" s="16">
        <f>F45*TAN(F44)</f>
        <v>258.76976191504212</v>
      </c>
      <c r="G46" s="16">
        <f>G45*TAN(G44)</f>
        <v>323.46220239380267</v>
      </c>
      <c r="H46" s="16">
        <f>H45*TAN(H44)</f>
        <v>388.15464287256322</v>
      </c>
    </row>
    <row r="48" spans="2:8" x14ac:dyDescent="0.2">
      <c r="B48" t="s">
        <v>0</v>
      </c>
      <c r="D48" s="4">
        <v>82.5</v>
      </c>
      <c r="E48" s="17">
        <f>+D48</f>
        <v>82.5</v>
      </c>
      <c r="F48" s="17">
        <f>+D48</f>
        <v>82.5</v>
      </c>
      <c r="G48" s="17">
        <f>+D48</f>
        <v>82.5</v>
      </c>
      <c r="H48" s="17">
        <f>+D48</f>
        <v>82.5</v>
      </c>
    </row>
    <row r="49" spans="2:8" x14ac:dyDescent="0.2">
      <c r="B49" t="s">
        <v>9</v>
      </c>
      <c r="D49" s="15">
        <f>D48*$B$3/180</f>
        <v>1.4398966328953218</v>
      </c>
      <c r="E49" s="15">
        <f>E48*$B$3/180</f>
        <v>1.4398966328953218</v>
      </c>
      <c r="F49" s="15">
        <f>F48*$B$3/180</f>
        <v>1.4398966328953218</v>
      </c>
      <c r="G49" s="15">
        <f>G48*$B$3/180</f>
        <v>1.4398966328953218</v>
      </c>
      <c r="H49" s="15">
        <f>H48*$B$3/180</f>
        <v>1.4398966328953218</v>
      </c>
    </row>
    <row r="50" spans="2:8" x14ac:dyDescent="0.2">
      <c r="B50" t="s">
        <v>1</v>
      </c>
      <c r="D50" s="2">
        <v>40</v>
      </c>
      <c r="E50" s="2">
        <v>150</v>
      </c>
      <c r="F50" s="2">
        <v>200</v>
      </c>
      <c r="G50" s="2">
        <v>250</v>
      </c>
      <c r="H50" s="2">
        <v>300</v>
      </c>
    </row>
    <row r="51" spans="2:8" x14ac:dyDescent="0.2">
      <c r="B51" t="s">
        <v>2</v>
      </c>
      <c r="D51" s="16">
        <f>D50*TAN(D49)</f>
        <v>303.83016450900573</v>
      </c>
      <c r="E51" s="16">
        <f>E50*TAN(E49)</f>
        <v>1139.3631169087714</v>
      </c>
      <c r="F51" s="16">
        <f>F50*TAN(F49)</f>
        <v>1519.1508225450284</v>
      </c>
      <c r="G51" s="16">
        <f>G50*TAN(G49)</f>
        <v>1898.9385281812856</v>
      </c>
      <c r="H51" s="16">
        <f>H50*TAN(H49)</f>
        <v>2278.7262338175428</v>
      </c>
    </row>
  </sheetData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GIRARDOT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GIRARDOT</dc:creator>
  <cp:lastModifiedBy>Philippe G</cp:lastModifiedBy>
  <cp:lastPrinted>2023-11-13T15:12:08Z</cp:lastPrinted>
  <dcterms:created xsi:type="dcterms:W3CDTF">1999-04-22T17:35:44Z</dcterms:created>
  <dcterms:modified xsi:type="dcterms:W3CDTF">2024-01-21T06:52:27Z</dcterms:modified>
</cp:coreProperties>
</file>